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extranet.eiopa.europa.eu/enws/en3/Shared Documents/Reporting disclosure review 2020/Structure of the proposal/Annex/"/>
    </mc:Choice>
  </mc:AlternateContent>
  <bookViews>
    <workbookView xWindow="0" yWindow="0" windowWidth="21600" windowHeight="9465"/>
  </bookViews>
  <sheets>
    <sheet name="EIOPA_Template_Proposal" sheetId="1" r:id="rId1"/>
    <sheet name="Data Validation" sheetId="4" r:id="rId2"/>
  </sheets>
  <externalReferences>
    <externalReference r:id="rId3"/>
  </externalReferences>
  <definedNames>
    <definedName name="_1p_risk_descr">#REF!</definedName>
    <definedName name="_3p_risk_descr">#REF!</definedName>
    <definedName name="_costs_risk_descr">#REF!</definedName>
    <definedName name="_Identification">#REF!</definedName>
    <definedName name="Identification">#REF!</definedName>
    <definedName name="RDescr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6" i="4" l="1"/>
  <c r="E43" i="4"/>
  <c r="B18" i="1"/>
  <c r="E16" i="4"/>
  <c r="E15" i="4"/>
  <c r="E14" i="4"/>
  <c r="E13" i="4"/>
  <c r="E12" i="4"/>
  <c r="E11" i="4"/>
  <c r="E10" i="4"/>
  <c r="E9" i="4"/>
  <c r="E8" i="4"/>
  <c r="E7" i="4"/>
  <c r="H34" i="4"/>
  <c r="H35" i="4"/>
  <c r="H36" i="4"/>
  <c r="H37" i="4"/>
  <c r="H38" i="4"/>
  <c r="H39" i="4"/>
  <c r="H40" i="4"/>
  <c r="H41" i="4"/>
  <c r="H42" i="4"/>
  <c r="H43" i="4"/>
  <c r="H44" i="4"/>
  <c r="H47" i="4"/>
  <c r="H48" i="4"/>
  <c r="H49" i="4"/>
  <c r="H50" i="4"/>
  <c r="H51" i="4"/>
  <c r="H52" i="4"/>
  <c r="H53" i="4"/>
  <c r="H54" i="4"/>
  <c r="H55" i="4"/>
  <c r="H56" i="4"/>
  <c r="H57" i="4"/>
  <c r="H60" i="4"/>
  <c r="H61" i="4"/>
  <c r="H62" i="4"/>
  <c r="H63" i="4"/>
  <c r="H64" i="4"/>
  <c r="H65" i="4"/>
  <c r="H66" i="4"/>
  <c r="H67" i="4"/>
  <c r="H68" i="4"/>
  <c r="H69" i="4"/>
  <c r="H70" i="4"/>
  <c r="H73" i="4"/>
  <c r="H74" i="4"/>
  <c r="H75" i="4"/>
  <c r="H76" i="4"/>
  <c r="H77" i="4"/>
  <c r="H78" i="4"/>
  <c r="H79" i="4"/>
  <c r="H80" i="4"/>
  <c r="H81" i="4"/>
  <c r="H82" i="4"/>
  <c r="H83" i="4"/>
  <c r="H86" i="4"/>
  <c r="H87" i="4"/>
  <c r="H88" i="4"/>
  <c r="H89" i="4"/>
  <c r="H90" i="4"/>
  <c r="H91" i="4"/>
  <c r="H92" i="4"/>
  <c r="H93" i="4"/>
  <c r="H94" i="4"/>
  <c r="H95" i="4"/>
  <c r="H96" i="4"/>
  <c r="H99" i="4"/>
  <c r="H100" i="4"/>
  <c r="H101" i="4"/>
  <c r="H102" i="4"/>
  <c r="H103" i="4"/>
  <c r="H104" i="4"/>
  <c r="H105" i="4"/>
  <c r="H106" i="4"/>
  <c r="H107" i="4"/>
  <c r="H108" i="4"/>
  <c r="H109" i="4"/>
  <c r="H112" i="4"/>
  <c r="H113" i="4"/>
  <c r="H114" i="4"/>
  <c r="H115" i="4"/>
  <c r="H116" i="4"/>
  <c r="H117" i="4"/>
  <c r="H118" i="4"/>
  <c r="H119" i="4"/>
  <c r="H120" i="4"/>
  <c r="H121" i="4"/>
  <c r="H122" i="4"/>
  <c r="H125" i="4"/>
  <c r="H126" i="4"/>
  <c r="H127" i="4"/>
  <c r="H128" i="4"/>
  <c r="H129" i="4"/>
  <c r="H130" i="4"/>
  <c r="H131" i="4"/>
  <c r="H132" i="4"/>
  <c r="H133" i="4"/>
  <c r="H134" i="4"/>
  <c r="H135" i="4"/>
  <c r="H138" i="4"/>
  <c r="H139" i="4"/>
  <c r="H140" i="4"/>
  <c r="H141" i="4"/>
  <c r="H142" i="4"/>
  <c r="H143" i="4"/>
  <c r="H144" i="4"/>
  <c r="H145" i="4"/>
  <c r="H146" i="4"/>
  <c r="H147" i="4"/>
  <c r="H148" i="4"/>
  <c r="H151" i="4"/>
  <c r="H152" i="4"/>
  <c r="H153" i="4"/>
  <c r="H154" i="4"/>
  <c r="H155" i="4"/>
  <c r="H156" i="4"/>
  <c r="H157" i="4"/>
  <c r="H158" i="4"/>
  <c r="H159" i="4"/>
  <c r="H160" i="4"/>
  <c r="H161" i="4"/>
  <c r="H164" i="4"/>
  <c r="H165" i="4"/>
  <c r="H166" i="4"/>
  <c r="H167" i="4"/>
  <c r="H168" i="4"/>
  <c r="H169" i="4"/>
  <c r="H170" i="4"/>
  <c r="H171" i="4"/>
  <c r="H172" i="4"/>
  <c r="H173" i="4"/>
  <c r="H174" i="4"/>
  <c r="H177" i="4"/>
  <c r="H178" i="4"/>
  <c r="H179" i="4"/>
  <c r="H180" i="4"/>
  <c r="H181" i="4"/>
  <c r="H182" i="4"/>
  <c r="H183" i="4"/>
  <c r="H184" i="4"/>
  <c r="H185" i="4"/>
  <c r="H186" i="4"/>
  <c r="H187" i="4"/>
  <c r="H190" i="4"/>
  <c r="H191" i="4"/>
  <c r="H192" i="4"/>
  <c r="H193" i="4"/>
  <c r="H194" i="4"/>
  <c r="H195" i="4"/>
  <c r="H196" i="4"/>
  <c r="H197" i="4"/>
  <c r="H198" i="4"/>
  <c r="H199" i="4"/>
  <c r="H200" i="4"/>
  <c r="H203" i="4"/>
  <c r="H204" i="4"/>
  <c r="H205" i="4"/>
  <c r="H206" i="4"/>
  <c r="H207" i="4"/>
  <c r="H208" i="4"/>
  <c r="H209" i="4"/>
  <c r="H210" i="4"/>
  <c r="H211" i="4"/>
  <c r="H212" i="4"/>
  <c r="H213" i="4"/>
  <c r="H216" i="4"/>
  <c r="H217" i="4"/>
  <c r="H218" i="4"/>
  <c r="H219" i="4"/>
  <c r="H220" i="4"/>
  <c r="H221" i="4"/>
  <c r="H222" i="4"/>
  <c r="H223" i="4"/>
  <c r="H224" i="4"/>
  <c r="H225" i="4"/>
  <c r="H226" i="4"/>
  <c r="H229" i="4"/>
  <c r="H230" i="4"/>
  <c r="H231" i="4"/>
  <c r="H232" i="4"/>
  <c r="H233" i="4"/>
  <c r="H234" i="4"/>
  <c r="H235" i="4"/>
  <c r="H236" i="4"/>
  <c r="H237" i="4"/>
  <c r="H238" i="4"/>
  <c r="H239" i="4"/>
  <c r="H242" i="4"/>
  <c r="H243" i="4"/>
  <c r="H244" i="4"/>
  <c r="H245" i="4"/>
  <c r="H246" i="4"/>
  <c r="H247" i="4"/>
  <c r="H248" i="4"/>
  <c r="H249" i="4"/>
  <c r="H250" i="4"/>
  <c r="H251" i="4"/>
  <c r="H252" i="4"/>
  <c r="H255" i="4"/>
  <c r="H256" i="4"/>
  <c r="H257" i="4"/>
  <c r="H258" i="4"/>
  <c r="H259" i="4"/>
  <c r="H260" i="4"/>
  <c r="H261" i="4"/>
  <c r="H262" i="4"/>
  <c r="H263" i="4"/>
  <c r="H264" i="4"/>
  <c r="H265" i="4"/>
  <c r="H268" i="4"/>
  <c r="H269" i="4"/>
  <c r="H270" i="4"/>
  <c r="H271" i="4"/>
  <c r="H272" i="4"/>
  <c r="H273" i="4"/>
  <c r="H274" i="4"/>
  <c r="H275" i="4"/>
  <c r="H276" i="4"/>
  <c r="H277" i="4"/>
  <c r="H278" i="4"/>
  <c r="H281" i="4"/>
  <c r="H282" i="4"/>
  <c r="H283" i="4"/>
  <c r="H284" i="4"/>
  <c r="H285" i="4"/>
  <c r="H286" i="4"/>
  <c r="H287" i="4"/>
  <c r="H288" i="4"/>
  <c r="H289" i="4"/>
  <c r="H290" i="4"/>
  <c r="H291" i="4"/>
  <c r="H294" i="4"/>
  <c r="H295" i="4"/>
  <c r="H296" i="4"/>
  <c r="H297" i="4"/>
  <c r="H298" i="4"/>
  <c r="H299" i="4"/>
  <c r="H300" i="4"/>
  <c r="H301" i="4"/>
  <c r="H302" i="4"/>
  <c r="H303" i="4"/>
  <c r="H304" i="4"/>
  <c r="E6" i="4"/>
  <c r="G295" i="4"/>
  <c r="G296" i="4" s="1"/>
  <c r="H31" i="4"/>
  <c r="H30" i="4"/>
  <c r="H29" i="4"/>
  <c r="H28" i="4"/>
  <c r="H27" i="4"/>
  <c r="H26" i="4"/>
  <c r="H25" i="4"/>
  <c r="H24" i="4"/>
  <c r="H23" i="4"/>
  <c r="H22" i="4"/>
  <c r="H21" i="4"/>
  <c r="G282" i="4"/>
  <c r="G283" i="4" s="1"/>
  <c r="G284" i="4" s="1"/>
  <c r="G285" i="4" s="1"/>
  <c r="G286" i="4" s="1"/>
  <c r="G287" i="4" s="1"/>
  <c r="G288" i="4" s="1"/>
  <c r="G289" i="4" s="1"/>
  <c r="G290" i="4" s="1"/>
  <c r="G291" i="4" s="1"/>
  <c r="G269" i="4"/>
  <c r="G270" i="4" s="1"/>
  <c r="G271" i="4" s="1"/>
  <c r="G272" i="4" s="1"/>
  <c r="G273" i="4" s="1"/>
  <c r="G274" i="4" s="1"/>
  <c r="G275" i="4" s="1"/>
  <c r="G276" i="4" s="1"/>
  <c r="G277" i="4" s="1"/>
  <c r="G278" i="4" s="1"/>
  <c r="G256" i="4"/>
  <c r="G257" i="4" s="1"/>
  <c r="G258" i="4" s="1"/>
  <c r="G259" i="4" s="1"/>
  <c r="G260" i="4" s="1"/>
  <c r="G261" i="4" s="1"/>
  <c r="G262" i="4" s="1"/>
  <c r="G263" i="4" s="1"/>
  <c r="G264" i="4" s="1"/>
  <c r="G265" i="4" s="1"/>
  <c r="G243" i="4"/>
  <c r="G244" i="4" s="1"/>
  <c r="G245" i="4" s="1"/>
  <c r="G246" i="4" s="1"/>
  <c r="G247" i="4" s="1"/>
  <c r="G248" i="4" s="1"/>
  <c r="G249" i="4" s="1"/>
  <c r="G250" i="4" s="1"/>
  <c r="G251" i="4" s="1"/>
  <c r="G252" i="4" s="1"/>
  <c r="G230" i="4"/>
  <c r="G231" i="4" s="1"/>
  <c r="G232" i="4" s="1"/>
  <c r="G233" i="4" s="1"/>
  <c r="G234" i="4" s="1"/>
  <c r="G235" i="4" s="1"/>
  <c r="G236" i="4" s="1"/>
  <c r="G237" i="4" s="1"/>
  <c r="G238" i="4" s="1"/>
  <c r="G239" i="4" s="1"/>
  <c r="G217" i="4"/>
  <c r="G218" i="4" s="1"/>
  <c r="G219" i="4" s="1"/>
  <c r="G220" i="4" s="1"/>
  <c r="G221" i="4" s="1"/>
  <c r="G222" i="4" s="1"/>
  <c r="G223" i="4" s="1"/>
  <c r="G224" i="4" s="1"/>
  <c r="G225" i="4" s="1"/>
  <c r="G226" i="4" s="1"/>
  <c r="G204" i="4"/>
  <c r="G205" i="4" s="1"/>
  <c r="G206" i="4" s="1"/>
  <c r="G207" i="4" s="1"/>
  <c r="G208" i="4" s="1"/>
  <c r="G209" i="4" s="1"/>
  <c r="G210" i="4" s="1"/>
  <c r="G211" i="4" s="1"/>
  <c r="G212" i="4" s="1"/>
  <c r="G213" i="4" s="1"/>
  <c r="G191" i="4"/>
  <c r="G192" i="4" s="1"/>
  <c r="G193" i="4" s="1"/>
  <c r="G194" i="4" s="1"/>
  <c r="G195" i="4" s="1"/>
  <c r="G196" i="4" s="1"/>
  <c r="G197" i="4" s="1"/>
  <c r="G198" i="4" s="1"/>
  <c r="G199" i="4" s="1"/>
  <c r="G200" i="4" s="1"/>
  <c r="G178" i="4"/>
  <c r="G179" i="4" s="1"/>
  <c r="G180" i="4" s="1"/>
  <c r="G181" i="4" s="1"/>
  <c r="G182" i="4" s="1"/>
  <c r="G183" i="4" s="1"/>
  <c r="G184" i="4" s="1"/>
  <c r="G185" i="4" s="1"/>
  <c r="G186" i="4" s="1"/>
  <c r="G187" i="4" s="1"/>
  <c r="G165" i="4"/>
  <c r="G166" i="4" s="1"/>
  <c r="G167" i="4" s="1"/>
  <c r="G168" i="4" s="1"/>
  <c r="G169" i="4" s="1"/>
  <c r="G170" i="4" s="1"/>
  <c r="G171" i="4" s="1"/>
  <c r="G172" i="4" s="1"/>
  <c r="G173" i="4" s="1"/>
  <c r="G174" i="4" s="1"/>
  <c r="G152" i="4"/>
  <c r="G153" i="4" s="1"/>
  <c r="G154" i="4" s="1"/>
  <c r="G155" i="4" s="1"/>
  <c r="G156" i="4" s="1"/>
  <c r="G157" i="4" s="1"/>
  <c r="G158" i="4" s="1"/>
  <c r="G159" i="4" s="1"/>
  <c r="G160" i="4" s="1"/>
  <c r="G161" i="4" s="1"/>
  <c r="G139" i="4"/>
  <c r="G140" i="4" s="1"/>
  <c r="G141" i="4" s="1"/>
  <c r="G142" i="4" s="1"/>
  <c r="G143" i="4" s="1"/>
  <c r="G144" i="4" s="1"/>
  <c r="G145" i="4" s="1"/>
  <c r="G146" i="4" s="1"/>
  <c r="G147" i="4" s="1"/>
  <c r="G148" i="4" s="1"/>
  <c r="G126" i="4"/>
  <c r="G127" i="4" s="1"/>
  <c r="G128" i="4" s="1"/>
  <c r="G129" i="4" s="1"/>
  <c r="G130" i="4" s="1"/>
  <c r="G131" i="4" s="1"/>
  <c r="G132" i="4" s="1"/>
  <c r="G133" i="4" s="1"/>
  <c r="G134" i="4" s="1"/>
  <c r="G135" i="4" s="1"/>
  <c r="G113" i="4"/>
  <c r="G114" i="4" s="1"/>
  <c r="G115" i="4" s="1"/>
  <c r="G116" i="4" s="1"/>
  <c r="G117" i="4" s="1"/>
  <c r="G118" i="4" s="1"/>
  <c r="G119" i="4" s="1"/>
  <c r="G120" i="4" s="1"/>
  <c r="G121" i="4" s="1"/>
  <c r="G122" i="4" s="1"/>
  <c r="G100" i="4"/>
  <c r="G101" i="4" s="1"/>
  <c r="G102" i="4" s="1"/>
  <c r="G103" i="4" s="1"/>
  <c r="G104" i="4" s="1"/>
  <c r="G105" i="4" s="1"/>
  <c r="G106" i="4" s="1"/>
  <c r="G107" i="4" s="1"/>
  <c r="G108" i="4" s="1"/>
  <c r="G109" i="4" s="1"/>
  <c r="G87" i="4"/>
  <c r="G88" i="4" s="1"/>
  <c r="G89" i="4" s="1"/>
  <c r="G90" i="4" s="1"/>
  <c r="G91" i="4" s="1"/>
  <c r="G92" i="4" s="1"/>
  <c r="G93" i="4" s="1"/>
  <c r="G94" i="4" s="1"/>
  <c r="G95" i="4" s="1"/>
  <c r="G96" i="4" s="1"/>
  <c r="G74" i="4"/>
  <c r="G75" i="4" s="1"/>
  <c r="G76" i="4" s="1"/>
  <c r="G77" i="4" s="1"/>
  <c r="G78" i="4" s="1"/>
  <c r="G79" i="4" s="1"/>
  <c r="G80" i="4" s="1"/>
  <c r="G81" i="4" s="1"/>
  <c r="G82" i="4" s="1"/>
  <c r="G83" i="4" s="1"/>
  <c r="G61" i="4"/>
  <c r="G62" i="4" s="1"/>
  <c r="G63" i="4" s="1"/>
  <c r="G64" i="4" s="1"/>
  <c r="G65" i="4" s="1"/>
  <c r="G66" i="4" s="1"/>
  <c r="G67" i="4" s="1"/>
  <c r="G68" i="4" s="1"/>
  <c r="G69" i="4" s="1"/>
  <c r="G70" i="4" s="1"/>
  <c r="G48" i="4"/>
  <c r="G49" i="4" s="1"/>
  <c r="G50" i="4" s="1"/>
  <c r="G51" i="4" s="1"/>
  <c r="G52" i="4" s="1"/>
  <c r="G53" i="4" s="1"/>
  <c r="G54" i="4" s="1"/>
  <c r="G55" i="4" s="1"/>
  <c r="G56" i="4" s="1"/>
  <c r="G57" i="4" s="1"/>
  <c r="G35" i="4"/>
  <c r="G36" i="4" s="1"/>
  <c r="G37" i="4" s="1"/>
  <c r="G38" i="4" s="1"/>
  <c r="G39" i="4" s="1"/>
  <c r="G40" i="4" s="1"/>
  <c r="G41" i="4" s="1"/>
  <c r="G42" i="4" s="1"/>
  <c r="G43" i="4" s="1"/>
  <c r="G44" i="4" s="1"/>
  <c r="G22" i="4"/>
  <c r="G23" i="4" s="1"/>
  <c r="G24" i="4" s="1"/>
  <c r="G25" i="4" s="1"/>
  <c r="G26" i="4" s="1"/>
  <c r="G27" i="4" s="1"/>
  <c r="G28" i="4" s="1"/>
  <c r="G29" i="4" s="1"/>
  <c r="G30" i="4" s="1"/>
  <c r="G31" i="4" s="1"/>
  <c r="G7" i="4"/>
  <c r="G8" i="4" s="1"/>
  <c r="G9" i="4" s="1"/>
  <c r="G10" i="4" s="1"/>
  <c r="G11" i="4" s="1"/>
  <c r="G12" i="4" s="1"/>
  <c r="G13" i="4" s="1"/>
  <c r="G14" i="4" s="1"/>
  <c r="G15" i="4" s="1"/>
  <c r="G16" i="4" s="1"/>
  <c r="D7" i="4"/>
  <c r="D8" i="4" s="1"/>
  <c r="D18" i="1" l="1"/>
  <c r="C18" i="1"/>
  <c r="H8" i="4"/>
  <c r="H10" i="4"/>
  <c r="H14" i="4"/>
  <c r="H13" i="4"/>
  <c r="H11" i="4"/>
  <c r="H15" i="4"/>
  <c r="H9" i="4"/>
  <c r="H7" i="4"/>
  <c r="H12" i="4"/>
  <c r="H16" i="4"/>
  <c r="G297" i="4"/>
  <c r="D9" i="4"/>
  <c r="E57" i="4"/>
  <c r="E55" i="4"/>
  <c r="E54" i="4"/>
  <c r="E53" i="4"/>
  <c r="E44" i="4"/>
  <c r="E42" i="4"/>
  <c r="E41" i="4"/>
  <c r="G298" i="4" l="1"/>
  <c r="D10" i="4"/>
  <c r="G299" i="4" l="1"/>
  <c r="D11" i="4"/>
  <c r="G300" i="4" l="1"/>
  <c r="D12" i="4"/>
  <c r="G301" i="4" l="1"/>
  <c r="D13" i="4"/>
  <c r="G302" i="4" l="1"/>
  <c r="D14" i="4"/>
  <c r="G303" i="4" l="1"/>
  <c r="D15" i="4"/>
  <c r="G304" i="4" l="1"/>
  <c r="D16" i="4"/>
  <c r="H6" i="4" l="1"/>
</calcChain>
</file>

<file path=xl/sharedStrings.xml><?xml version="1.0" encoding="utf-8"?>
<sst xmlns="http://schemas.openxmlformats.org/spreadsheetml/2006/main" count="188" uniqueCount="133">
  <si>
    <t>Risk description</t>
  </si>
  <si>
    <t>Line of business</t>
  </si>
  <si>
    <t>Validity period (start date)</t>
  </si>
  <si>
    <t>Validity period (end date)</t>
  </si>
  <si>
    <t>Currency</t>
  </si>
  <si>
    <t>Sum insured</t>
  </si>
  <si>
    <t>Deductible</t>
  </si>
  <si>
    <t>Sum reinsured on a facultative basis</t>
  </si>
  <si>
    <t>Net retention of insurer</t>
  </si>
  <si>
    <t>Identification of the party to which the risk relates</t>
  </si>
  <si>
    <t>Third Party Loss - liability coverage/losses to others</t>
  </si>
  <si>
    <t>Costs and related services</t>
  </si>
  <si>
    <t>Risk detailed description</t>
  </si>
  <si>
    <t>Electronic Data Incident</t>
  </si>
  <si>
    <t>Cyber theft</t>
  </si>
  <si>
    <t>Data Restoration</t>
  </si>
  <si>
    <t>Extra expense</t>
  </si>
  <si>
    <t>System clean-up costs</t>
  </si>
  <si>
    <t>Administrative investigation and penalties</t>
  </si>
  <si>
    <t>Data Protection and Cyber Liability</t>
  </si>
  <si>
    <t>Media liability</t>
  </si>
  <si>
    <t>Wrongful collection of information</t>
  </si>
  <si>
    <t>Media content infringment/defamatory content</t>
  </si>
  <si>
    <t>First Response</t>
  </si>
  <si>
    <t>Communication Costs</t>
  </si>
  <si>
    <t>Credit/identity monitoring</t>
  </si>
  <si>
    <t>Criminal Reward Fund</t>
  </si>
  <si>
    <t>Physical injury</t>
  </si>
  <si>
    <t>Loss of business income due to cyber incident</t>
  </si>
  <si>
    <t>Business interruption</t>
  </si>
  <si>
    <t>Damage to intangible assets</t>
  </si>
  <si>
    <t>Damage to tangible assets (products liability)</t>
  </si>
  <si>
    <t>Network Interruption</t>
  </si>
  <si>
    <t>Network Interruption OSP</t>
  </si>
  <si>
    <t>Network Interruption: System Failure</t>
  </si>
  <si>
    <t>Cyber Extortion</t>
  </si>
  <si>
    <t>Loss due to outside provider security or system failure</t>
  </si>
  <si>
    <t>Loss due to system failure or human error</t>
  </si>
  <si>
    <t>Cyber specialist</t>
  </si>
  <si>
    <t>Loss due to accidental damage Of computer system</t>
  </si>
  <si>
    <t>Liability Claims</t>
  </si>
  <si>
    <t>Fines</t>
  </si>
  <si>
    <t>Media Liability</t>
  </si>
  <si>
    <t>Violation of notification obligations</t>
  </si>
  <si>
    <t>Crisis management / IT Experts</t>
  </si>
  <si>
    <t>Breach-related legal advice</t>
  </si>
  <si>
    <t>Forensic investigation costs</t>
  </si>
  <si>
    <t>Call Centre / Hotline</t>
  </si>
  <si>
    <t>Legal / PR</t>
  </si>
  <si>
    <t>Technical forensic</t>
  </si>
  <si>
    <t>Incident notification</t>
  </si>
  <si>
    <t>Following damage to reputation</t>
  </si>
  <si>
    <t>First Party Loss - Financial loss from fraudolent electronic transfer of funds</t>
  </si>
  <si>
    <t>Network interruption</t>
  </si>
  <si>
    <t>Network interruption OSP</t>
  </si>
  <si>
    <t>Network interruption: System Failure</t>
  </si>
  <si>
    <t>Cyber Theft</t>
  </si>
  <si>
    <t>Extra Expense</t>
  </si>
  <si>
    <t>System Clean-up Costs</t>
  </si>
  <si>
    <t>Administrative Investigation and Penalties</t>
  </si>
  <si>
    <t>Physical Injury</t>
  </si>
  <si>
    <t>Credit/Identity monitoring</t>
  </si>
  <si>
    <t>Error Message</t>
  </si>
  <si>
    <t>Risk Description Values</t>
  </si>
  <si>
    <t>Risk detailed description Values</t>
  </si>
  <si>
    <t>Premium</t>
  </si>
  <si>
    <t>Risk Unbundling</t>
  </si>
  <si>
    <t>Yes</t>
  </si>
  <si>
    <t>Main risk being covered</t>
  </si>
  <si>
    <t>LoBs</t>
  </si>
  <si>
    <t>1 - Medical Expense Insurance</t>
  </si>
  <si>
    <t>2 - Income Protection Insurance</t>
  </si>
  <si>
    <t>3 - Workers' Compensation Insurance</t>
  </si>
  <si>
    <t>4 - Motor Vehicle Liability Insurance</t>
  </si>
  <si>
    <t>5 - Other Motor Insurance</t>
  </si>
  <si>
    <t>6 - Marine, Aviation and Transport Insurance</t>
  </si>
  <si>
    <t>7 - Fire and other Damage to Property Insurance</t>
  </si>
  <si>
    <t>8 - General Liability Insurance</t>
  </si>
  <si>
    <t>9 - Credit and Suretyship insurance</t>
  </si>
  <si>
    <t>10 - Legal Expenses Insurance</t>
  </si>
  <si>
    <t>11 - Assistance</t>
  </si>
  <si>
    <t>12 - Miscellaneous Financial Loss</t>
  </si>
  <si>
    <t>First Party Loss - Direct Loss incurred by the insured</t>
  </si>
  <si>
    <t>Event Management</t>
  </si>
  <si>
    <t>Other</t>
  </si>
  <si>
    <t>Please Specity Customized Risk Detailed Description</t>
  </si>
  <si>
    <t>Please select 'Risk Description' first</t>
  </si>
  <si>
    <t>Please select 'Risk Indentification' first</t>
  </si>
  <si>
    <t>Cost of ransom payment</t>
  </si>
  <si>
    <t>Number of Claims settled with Payment</t>
  </si>
  <si>
    <t>Amount of Claims Paid</t>
  </si>
  <si>
    <t>Numbers of Claims settled without payment</t>
  </si>
  <si>
    <t>Sum reinsured other than facultative basis</t>
  </si>
  <si>
    <t>13 - Proportional reinsurance - Medical Expense Insurance</t>
  </si>
  <si>
    <t>14 - Proportional reinsurance - Income Protection Insurance</t>
  </si>
  <si>
    <t>15 - Proportional reinsurance - Workers' Compensation Insurance</t>
  </si>
  <si>
    <t>16 - Proportional reinsurance - Motor Vehicle Liability Insurance</t>
  </si>
  <si>
    <t>17 - Proportional reinsurance - Other Motor Insurance</t>
  </si>
  <si>
    <t>18 - Proportional reinsurance - Marine, Aviation and Transport Insurance</t>
  </si>
  <si>
    <t>19 - Proportional reinsurance - Fire and other Damage to Property Insurance</t>
  </si>
  <si>
    <t>20 - Proportional reinsurance - General Liability Insurance</t>
  </si>
  <si>
    <t>21 - Proportional reinsurance - Credit and Suretyship insurance</t>
  </si>
  <si>
    <t>22 - Proportional reinsurance - Legal Expenses Insurance</t>
  </si>
  <si>
    <t>23 - Proportional reinsurance - Assistance</t>
  </si>
  <si>
    <t>24 - Proportional reinsurance - Miscellaneous Financial Loss</t>
  </si>
  <si>
    <t>25 - Non-Proportional reinsurance - Health</t>
  </si>
  <si>
    <t>26 - Non-Proportional reinsurance - Casualty</t>
  </si>
  <si>
    <t>27 - Non-Proportional reinsurance - Marine, Aviation and Transport</t>
  </si>
  <si>
    <t>28 - Non-Proportional reinsurance - Property</t>
  </si>
  <si>
    <t>Risk identification Code</t>
  </si>
  <si>
    <t>Annex XXIII - Proposed template for Cyber risk</t>
  </si>
  <si>
    <t>EIOPA-BoS-19-352</t>
  </si>
  <si>
    <t>25-26 June 2019</t>
  </si>
  <si>
    <t>C0010</t>
  </si>
  <si>
    <t>C0020</t>
  </si>
  <si>
    <t>C0030</t>
  </si>
  <si>
    <t>C0040</t>
  </si>
  <si>
    <t>C0050</t>
  </si>
  <si>
    <t>C0060</t>
  </si>
  <si>
    <t>C0070</t>
  </si>
  <si>
    <t>C0080</t>
  </si>
  <si>
    <t>C0090</t>
  </si>
  <si>
    <t>C0100</t>
  </si>
  <si>
    <t>C0110</t>
  </si>
  <si>
    <t>C0120</t>
  </si>
  <si>
    <t>C0130</t>
  </si>
  <si>
    <t>C0140</t>
  </si>
  <si>
    <t>C0150</t>
  </si>
  <si>
    <t>C0160</t>
  </si>
  <si>
    <t>C0170</t>
  </si>
  <si>
    <t>C0180</t>
  </si>
  <si>
    <t>Technical Provisions</t>
  </si>
  <si>
    <t>C0190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</si>
</sst>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Verdan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theme="1" tint="0.34998626667073579"/>
      </left>
      <right/>
      <top style="dotted">
        <color theme="1" tint="0.34998626667073579"/>
      </top>
      <bottom/>
      <diagonal/>
    </border>
    <border>
      <left/>
      <right/>
      <top style="dotted">
        <color theme="1" tint="0.34998626667073579"/>
      </top>
      <bottom/>
      <diagonal/>
    </border>
    <border>
      <left/>
      <right style="dotted">
        <color theme="1" tint="0.34998626667073579"/>
      </right>
      <top style="dotted">
        <color theme="1" tint="0.34998626667073579"/>
      </top>
      <bottom/>
      <diagonal/>
    </border>
    <border>
      <left style="dotted">
        <color theme="1" tint="0.34998626667073579"/>
      </left>
      <right/>
      <top/>
      <bottom/>
      <diagonal/>
    </border>
    <border>
      <left/>
      <right style="dotted">
        <color theme="1" tint="0.34998626667073579"/>
      </right>
      <top/>
      <bottom/>
      <diagonal/>
    </border>
    <border>
      <left style="dotted">
        <color theme="1" tint="0.34998626667073579"/>
      </left>
      <right/>
      <top/>
      <bottom style="dotted">
        <color theme="1" tint="0.34998626667073579"/>
      </bottom>
      <diagonal/>
    </border>
    <border>
      <left/>
      <right/>
      <top/>
      <bottom style="dotted">
        <color theme="1" tint="0.34998626667073579"/>
      </bottom>
      <diagonal/>
    </border>
    <border>
      <left/>
      <right style="dotted">
        <color theme="1" tint="0.34998626667073579"/>
      </right>
      <top/>
      <bottom style="dotted">
        <color theme="1" tint="0.34998626667073579"/>
      </bottom>
      <diagonal/>
    </border>
  </borders>
  <cellStyleXfs count="3">
    <xf numFmtId="0" fontId="0" fillId="0" borderId="0"/>
    <xf numFmtId="0" fontId="11" fillId="0" borderId="0"/>
    <xf numFmtId="0" fontId="10" fillId="0" borderId="0" applyNumberFormat="0" applyFont="0" applyFill="0" applyBorder="0" applyAlignment="0" applyProtection="0"/>
  </cellStyleXfs>
  <cellXfs count="59">
    <xf numFmtId="0" fontId="0" fillId="0" borderId="0" xfId="0"/>
    <xf numFmtId="0" fontId="0" fillId="0" borderId="0" xfId="0" applyFill="1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indent="1"/>
    </xf>
    <xf numFmtId="0" fontId="1" fillId="0" borderId="0" xfId="0" applyFont="1"/>
    <xf numFmtId="0" fontId="0" fillId="0" borderId="0" xfId="0" applyAlignment="1">
      <alignment horizontal="left" indent="1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left" indent="1"/>
    </xf>
    <xf numFmtId="0" fontId="2" fillId="2" borderId="5" xfId="0" applyFont="1" applyFill="1" applyBorder="1" applyAlignment="1">
      <alignment horizontal="left" indent="1"/>
    </xf>
    <xf numFmtId="0" fontId="2" fillId="2" borderId="6" xfId="0" applyFont="1" applyFill="1" applyBorder="1" applyAlignment="1">
      <alignment horizontal="left" indent="1"/>
    </xf>
    <xf numFmtId="0" fontId="2" fillId="2" borderId="7" xfId="0" applyFont="1" applyFill="1" applyBorder="1" applyAlignment="1">
      <alignment horizontal="left" indent="1"/>
    </xf>
    <xf numFmtId="0" fontId="2" fillId="0" borderId="0" xfId="0" applyFont="1" applyAlignment="1">
      <alignment horizontal="left" indent="1"/>
    </xf>
    <xf numFmtId="0" fontId="3" fillId="0" borderId="0" xfId="0" applyFont="1" applyAlignment="1">
      <alignment horizontal="left" vertical="center" indent="1"/>
    </xf>
    <xf numFmtId="0" fontId="4" fillId="2" borderId="5" xfId="0" applyFont="1" applyFill="1" applyBorder="1" applyAlignment="1">
      <alignment horizontal="left" indent="1"/>
    </xf>
    <xf numFmtId="0" fontId="4" fillId="2" borderId="6" xfId="0" applyFont="1" applyFill="1" applyBorder="1" applyAlignment="1">
      <alignment horizontal="left" indent="1"/>
    </xf>
    <xf numFmtId="0" fontId="4" fillId="2" borderId="7" xfId="0" applyFont="1" applyFill="1" applyBorder="1" applyAlignment="1">
      <alignment horizontal="left" indent="1"/>
    </xf>
    <xf numFmtId="0" fontId="5" fillId="0" borderId="0" xfId="0" applyFont="1" applyBorder="1" applyAlignment="1">
      <alignment horizontal="left" indent="1"/>
    </xf>
    <xf numFmtId="0" fontId="6" fillId="2" borderId="2" xfId="0" applyFont="1" applyFill="1" applyBorder="1" applyAlignment="1">
      <alignment horizontal="left" indent="1"/>
    </xf>
    <xf numFmtId="0" fontId="6" fillId="2" borderId="3" xfId="0" applyFont="1" applyFill="1" applyBorder="1" applyAlignment="1">
      <alignment horizontal="left" indent="1"/>
    </xf>
    <xf numFmtId="0" fontId="6" fillId="2" borderId="4" xfId="0" applyFont="1" applyFill="1" applyBorder="1" applyAlignment="1">
      <alignment horizontal="left" indent="1"/>
    </xf>
    <xf numFmtId="0" fontId="7" fillId="0" borderId="0" xfId="0" applyFont="1" applyBorder="1" applyAlignment="1">
      <alignment horizontal="left" indent="1"/>
    </xf>
    <xf numFmtId="0" fontId="4" fillId="2" borderId="2" xfId="0" applyFont="1" applyFill="1" applyBorder="1" applyAlignment="1">
      <alignment horizontal="left" indent="1"/>
    </xf>
    <xf numFmtId="0" fontId="4" fillId="2" borderId="3" xfId="0" applyFont="1" applyFill="1" applyBorder="1" applyAlignment="1">
      <alignment horizontal="left" inden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3" fillId="0" borderId="2" xfId="0" applyFont="1" applyBorder="1" applyAlignment="1">
      <alignment horizontal="left" vertical="center" indent="1"/>
    </xf>
    <xf numFmtId="0" fontId="0" fillId="0" borderId="3" xfId="0" applyBorder="1" applyAlignment="1">
      <alignment horizontal="left" indent="1"/>
    </xf>
    <xf numFmtId="0" fontId="0" fillId="0" borderId="4" xfId="0" applyBorder="1" applyAlignment="1">
      <alignment horizontal="left" indent="1"/>
    </xf>
    <xf numFmtId="0" fontId="6" fillId="0" borderId="0" xfId="0" applyFont="1" applyAlignment="1">
      <alignment horizontal="left" indent="1"/>
    </xf>
    <xf numFmtId="0" fontId="2" fillId="0" borderId="0" xfId="0" applyFont="1"/>
    <xf numFmtId="0" fontId="4" fillId="2" borderId="4" xfId="0" applyFont="1" applyFill="1" applyBorder="1" applyAlignment="1">
      <alignment horizontal="left" indent="1"/>
    </xf>
    <xf numFmtId="0" fontId="4" fillId="0" borderId="9" xfId="0" applyFont="1" applyBorder="1" applyAlignment="1">
      <alignment horizontal="left" indent="1"/>
    </xf>
    <xf numFmtId="0" fontId="4" fillId="0" borderId="10" xfId="0" applyFont="1" applyBorder="1" applyAlignment="1">
      <alignment horizontal="left" indent="1"/>
    </xf>
    <xf numFmtId="0" fontId="4" fillId="0" borderId="11" xfId="0" applyFont="1" applyBorder="1" applyAlignment="1">
      <alignment horizontal="left" indent="1"/>
    </xf>
    <xf numFmtId="0" fontId="2" fillId="2" borderId="12" xfId="0" applyFont="1" applyFill="1" applyBorder="1" applyAlignment="1">
      <alignment horizontal="left" indent="1"/>
    </xf>
    <xf numFmtId="0" fontId="2" fillId="2" borderId="13" xfId="0" applyFont="1" applyFill="1" applyBorder="1" applyAlignment="1">
      <alignment horizontal="left" indent="1"/>
    </xf>
    <xf numFmtId="0" fontId="2" fillId="2" borderId="14" xfId="0" applyFont="1" applyFill="1" applyBorder="1" applyAlignment="1">
      <alignment horizontal="left" indent="1"/>
    </xf>
    <xf numFmtId="0" fontId="2" fillId="2" borderId="15" xfId="0" applyFont="1" applyFill="1" applyBorder="1" applyAlignment="1">
      <alignment horizontal="left" indent="1"/>
    </xf>
    <xf numFmtId="0" fontId="2" fillId="2" borderId="0" xfId="0" applyFont="1" applyFill="1" applyBorder="1" applyAlignment="1">
      <alignment horizontal="left" indent="1"/>
    </xf>
    <xf numFmtId="0" fontId="2" fillId="2" borderId="16" xfId="0" applyFont="1" applyFill="1" applyBorder="1" applyAlignment="1">
      <alignment horizontal="left" indent="1"/>
    </xf>
    <xf numFmtId="0" fontId="2" fillId="2" borderId="17" xfId="0" applyFont="1" applyFill="1" applyBorder="1" applyAlignment="1">
      <alignment horizontal="left" indent="1"/>
    </xf>
    <xf numFmtId="0" fontId="2" fillId="2" borderId="18" xfId="0" applyFont="1" applyFill="1" applyBorder="1" applyAlignment="1">
      <alignment horizontal="left" indent="1"/>
    </xf>
    <xf numFmtId="0" fontId="2" fillId="2" borderId="19" xfId="0" applyFont="1" applyFill="1" applyBorder="1" applyAlignment="1">
      <alignment horizontal="left" indent="1"/>
    </xf>
    <xf numFmtId="0" fontId="2" fillId="2" borderId="2" xfId="0" applyFont="1" applyFill="1" applyBorder="1" applyAlignment="1">
      <alignment horizontal="left" indent="1"/>
    </xf>
    <xf numFmtId="0" fontId="2" fillId="2" borderId="3" xfId="0" applyFont="1" applyFill="1" applyBorder="1" applyAlignment="1">
      <alignment horizontal="left" indent="1"/>
    </xf>
    <xf numFmtId="0" fontId="2" fillId="2" borderId="4" xfId="0" applyFont="1" applyFill="1" applyBorder="1" applyAlignment="1">
      <alignment horizontal="left" indent="1"/>
    </xf>
    <xf numFmtId="0" fontId="2" fillId="2" borderId="8" xfId="0" applyFont="1" applyFill="1" applyBorder="1" applyAlignment="1">
      <alignment horizontal="left" indent="1"/>
    </xf>
    <xf numFmtId="0" fontId="8" fillId="0" borderId="0" xfId="0" applyFont="1" applyFill="1"/>
    <xf numFmtId="0" fontId="9" fillId="0" borderId="0" xfId="0" applyFont="1"/>
    <xf numFmtId="0" fontId="11" fillId="0" borderId="0" xfId="1"/>
    <xf numFmtId="0" fontId="11" fillId="0" borderId="0" xfId="1" applyBorder="1" applyAlignment="1">
      <alignment horizontal="center"/>
    </xf>
    <xf numFmtId="0" fontId="11" fillId="0" borderId="0" xfId="1" applyBorder="1"/>
    <xf numFmtId="0" fontId="12" fillId="0" borderId="0" xfId="2" applyFont="1" applyFill="1"/>
    <xf numFmtId="0" fontId="0" fillId="0" borderId="1" xfId="0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ny 2" xfId="2"/>
  </cellStyles>
  <dxfs count="6"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1" tint="0.499984740745262"/>
      </font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1" tint="0.499984740745262"/>
      </font>
    </dxf>
    <dxf>
      <font>
        <color theme="1" tint="0.499984740745262"/>
      </font>
    </dxf>
    <dxf>
      <font>
        <color theme="0" tint="-0.24994659260841701"/>
      </font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tranet/eris/board/bos/mtgs/2019-06-25-26%20BoS%20Meeting/Ready%20to%20upload/05.2_EIOPA-BoS-19-352_Annex%20XXIII_Cyber%20Risk_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IOPA_Template_Proposal"/>
      <sheetName val="Data Validation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showGridLines="0" tabSelected="1" topLeftCell="B1" workbookViewId="0">
      <selection activeCell="J12" sqref="J12"/>
    </sheetView>
  </sheetViews>
  <sheetFormatPr defaultRowHeight="15" x14ac:dyDescent="0.25"/>
  <cols>
    <col min="1" max="18" width="12.5703125" customWidth="1"/>
  </cols>
  <sheetData>
    <row r="1" spans="1:19" x14ac:dyDescent="0.25">
      <c r="A1" s="53" t="s">
        <v>110</v>
      </c>
    </row>
    <row r="2" spans="1:19" s="54" customFormat="1" ht="12.75" x14ac:dyDescent="0.2">
      <c r="E2" s="55"/>
    </row>
    <row r="3" spans="1:19" s="54" customFormat="1" ht="12.75" x14ac:dyDescent="0.2">
      <c r="B3" s="54" t="s">
        <v>111</v>
      </c>
    </row>
    <row r="4" spans="1:19" s="54" customFormat="1" x14ac:dyDescent="0.25">
      <c r="B4" s="57" t="s">
        <v>112</v>
      </c>
      <c r="C4" s="57"/>
      <c r="H4" s="56"/>
    </row>
    <row r="5" spans="1:19" ht="19.5" customHeight="1" x14ac:dyDescent="0.25"/>
    <row r="6" spans="1:19" s="26" customFormat="1" ht="75" x14ac:dyDescent="0.25">
      <c r="A6" s="25" t="s">
        <v>109</v>
      </c>
      <c r="B6" s="25" t="s">
        <v>9</v>
      </c>
      <c r="C6" s="25" t="s">
        <v>0</v>
      </c>
      <c r="D6" s="25" t="s">
        <v>12</v>
      </c>
      <c r="E6" s="25" t="s">
        <v>1</v>
      </c>
      <c r="F6" s="25" t="s">
        <v>66</v>
      </c>
      <c r="G6" s="25" t="s">
        <v>2</v>
      </c>
      <c r="H6" s="25" t="s">
        <v>3</v>
      </c>
      <c r="I6" s="25" t="s">
        <v>4</v>
      </c>
      <c r="J6" s="25" t="s">
        <v>5</v>
      </c>
      <c r="K6" s="25" t="s">
        <v>6</v>
      </c>
      <c r="L6" s="25" t="s">
        <v>65</v>
      </c>
      <c r="M6" s="25" t="s">
        <v>7</v>
      </c>
      <c r="N6" s="25" t="s">
        <v>92</v>
      </c>
      <c r="O6" s="25" t="s">
        <v>8</v>
      </c>
      <c r="P6" s="25" t="s">
        <v>89</v>
      </c>
      <c r="Q6" s="25" t="s">
        <v>90</v>
      </c>
      <c r="R6" s="25" t="s">
        <v>91</v>
      </c>
      <c r="S6" s="25" t="s">
        <v>131</v>
      </c>
    </row>
    <row r="7" spans="1:19" s="28" customFormat="1" ht="26.45" customHeight="1" x14ac:dyDescent="0.25">
      <c r="A7" s="58" t="s">
        <v>113</v>
      </c>
      <c r="B7" s="58" t="s">
        <v>114</v>
      </c>
      <c r="C7" s="58" t="s">
        <v>115</v>
      </c>
      <c r="D7" s="58" t="s">
        <v>116</v>
      </c>
      <c r="E7" s="58" t="s">
        <v>117</v>
      </c>
      <c r="F7" s="58" t="s">
        <v>118</v>
      </c>
      <c r="G7" s="58" t="s">
        <v>119</v>
      </c>
      <c r="H7" s="58" t="s">
        <v>120</v>
      </c>
      <c r="I7" s="58" t="s">
        <v>121</v>
      </c>
      <c r="J7" s="58" t="s">
        <v>122</v>
      </c>
      <c r="K7" s="58" t="s">
        <v>123</v>
      </c>
      <c r="L7" s="58" t="s">
        <v>124</v>
      </c>
      <c r="M7" s="58" t="s">
        <v>125</v>
      </c>
      <c r="N7" s="58" t="s">
        <v>126</v>
      </c>
      <c r="O7" s="58" t="s">
        <v>127</v>
      </c>
      <c r="P7" s="58" t="s">
        <v>128</v>
      </c>
      <c r="Q7" s="58" t="s">
        <v>129</v>
      </c>
      <c r="R7" s="58" t="s">
        <v>130</v>
      </c>
      <c r="S7" s="58" t="s">
        <v>132</v>
      </c>
    </row>
    <row r="8" spans="1:19" x14ac:dyDescent="0.25">
      <c r="A8" s="27"/>
      <c r="B8" s="29"/>
      <c r="C8" s="29"/>
      <c r="D8" s="29"/>
      <c r="E8" s="29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</row>
    <row r="9" spans="1:19" x14ac:dyDescent="0.25">
      <c r="D9" s="33"/>
    </row>
    <row r="18" spans="2:4" hidden="1" x14ac:dyDescent="0.25">
      <c r="B18" s="52" t="e">
        <f>IF(OR(B7="",B7='Data Validation'!$E$3),"",MATCH($B$7,'Data Validation'!$B$6:$B$8,0))</f>
        <v>#N/A</v>
      </c>
      <c r="C18" s="52" t="e">
        <f ca="1">IF(OR($C$7="",$C$7='Data Validation'!$E$3),"",MATCH($C$7,'Data Validation'!$E$6:$E$16,0))</f>
        <v>#N/A</v>
      </c>
      <c r="D18" s="52" t="e">
        <f ca="1">IF(OR($D$7="",$D$7='Data Validation'!$H$3,$C$7="Other"),"",MATCH($D$7,'Data Validation'!$E$6:$E$16,0))</f>
        <v>#N/A</v>
      </c>
    </row>
  </sheetData>
  <conditionalFormatting sqref="E8">
    <cfRule type="expression" dxfId="5" priority="1">
      <formula>ISERROR($E$21)</formula>
    </cfRule>
    <cfRule type="cellIs" dxfId="4" priority="2" operator="equal">
      <formula>"Please select 'Risk Description' first"</formula>
    </cfRule>
    <cfRule type="cellIs" dxfId="3" priority="6" operator="equal">
      <formula>"Please Specity Customized Risk Detailed Description"</formula>
    </cfRule>
  </conditionalFormatting>
  <conditionalFormatting sqref="B8:C8">
    <cfRule type="expression" dxfId="2" priority="5">
      <formula>+ISERROR($B$21)</formula>
    </cfRule>
  </conditionalFormatting>
  <conditionalFormatting sqref="D8">
    <cfRule type="cellIs" dxfId="1" priority="3" operator="equal">
      <formula>"Please select 'Risk Indentification' first"</formula>
    </cfRule>
    <cfRule type="expression" dxfId="0" priority="4">
      <formula>ISERROR($D$21)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errorStyle="information" allowBlank="1" showInputMessage="1" errorTitle="Warning!" error="Please, make sure that 'Other' Risk description is selected if you want to set a customized Detailed risk description.">
          <x14:formula1>
            <xm:f>OFFSET('http://intranet/eris/board/bos/mtgs/2019-06-25-26 BoS Meeting/Ready to upload/[05.2_EIOPA-BoS-19-352_Annex XXIII_Cyber Risk_template.xlsx]Data Validation'!#REF!,1,0,MAX('http://intranet/eris/board/bos/mtgs/2019-06-25-26 BoS Meeting/Ready to upload/[05.2_EIOPA-BoS-19-352_Annex XXIII_Cyber Risk_template.xlsx]Data Validation'!#REF!)-COUNTBLANK('http://intranet/eris/board/bos/mtgs/2019-06-25-26 BoS Meeting/Ready to upload/[05.2_EIOPA-BoS-19-352_Annex XXIII_Cyber Risk_template.xlsx]Data Validation'!#REF!),1)</xm:f>
          </x14:formula1>
          <xm:sqref>E8</xm:sqref>
        </x14:dataValidation>
        <x14:dataValidation type="list" errorStyle="information" allowBlank="1" showInputMessage="1" showErrorMessage="1" errorTitle="Warning!" error="If your Risk Description is not shown in the drop-down list, please select 'Other'">
          <x14:formula1>
            <xm:f>OFFSET('http://intranet/eris/board/bos/mtgs/2019-06-25-26 BoS Meeting/Ready to upload/[05.2_EIOPA-BoS-19-352_Annex XXIII_Cyber Risk_template.xlsx]Data Validation'!#REF!,1,0,MAX('http://intranet/eris/board/bos/mtgs/2019-06-25-26 BoS Meeting/Ready to upload/[05.2_EIOPA-BoS-19-352_Annex XXIII_Cyber Risk_template.xlsx]Data Validation'!#REF!)-COUNTBLANK('http://intranet/eris/board/bos/mtgs/2019-06-25-26 BoS Meeting/Ready to upload/[05.2_EIOPA-BoS-19-352_Annex XXIII_Cyber Risk_template.xlsx]Data Validation'!#REF!),1)</xm:f>
          </x14:formula1>
          <xm:sqref>D8</xm:sqref>
        </x14:dataValidation>
        <x14:dataValidation type="list" allowBlank="1" showInputMessage="1" showErrorMessage="1">
          <x14:formula1>
            <xm:f>'http://intranet/eris/board/bos/mtgs/2019-06-25-26 BoS Meeting/Ready to upload/[05.2_EIOPA-BoS-19-352_Annex XXIII_Cyber Risk_template.xlsx]Data Validation'!#REF!</xm:f>
          </x14:formula1>
          <xm:sqref>F8</xm:sqref>
        </x14:dataValidation>
        <x14:dataValidation type="list" allowBlank="1" showInputMessage="1" showErrorMessage="1">
          <x14:formula1>
            <xm:f>'http://intranet/eris/board/bos/mtgs/2019-06-25-26 BoS Meeting/Ready to upload/[05.2_EIOPA-BoS-19-352_Annex XXIII_Cyber Risk_template.xlsx]Data Validation'!#REF!</xm:f>
          </x14:formula1>
          <xm:sqref>G8</xm:sqref>
        </x14:dataValidation>
        <x14:dataValidation type="list" errorStyle="information" allowBlank="1" showInputMessage="1" showErrorMessage="1" errorTitle="Warning!" error="Only pre-defined values allowed. Please select the item from the drop-down list._x000a_">
          <x14:formula1>
            <xm:f>'http://intranet/eris/board/bos/mtgs/2019-06-25-26 BoS Meeting/Ready to upload/[05.2_EIOPA-BoS-19-352_Annex XXIII_Cyber Risk_template.xlsx]Data Validation'!#REF!</xm:f>
          </x14:formula1>
          <xm:sqref>B8:C8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304"/>
  <sheetViews>
    <sheetView showGridLines="0" topLeftCell="A7" zoomScale="101" zoomScaleNormal="70" workbookViewId="0">
      <selection activeCell="B12" sqref="B12"/>
    </sheetView>
  </sheetViews>
  <sheetFormatPr defaultRowHeight="15" x14ac:dyDescent="0.25"/>
  <cols>
    <col min="2" max="2" width="66.7109375" style="6" bestFit="1" customWidth="1"/>
    <col min="3" max="3" width="4.140625" customWidth="1"/>
    <col min="4" max="4" width="4.85546875" customWidth="1"/>
    <col min="5" max="5" width="49.42578125" style="13" bestFit="1" customWidth="1"/>
    <col min="6" max="6" width="4.140625" customWidth="1"/>
    <col min="7" max="7" width="4.85546875" customWidth="1"/>
    <col min="8" max="8" width="65.85546875" style="6" bestFit="1" customWidth="1"/>
    <col min="9" max="9" width="14.85546875" customWidth="1"/>
    <col min="10" max="10" width="47.42578125" customWidth="1"/>
    <col min="11" max="11" width="47.42578125" style="6" customWidth="1"/>
    <col min="12" max="12" width="49.140625" style="6" bestFit="1" customWidth="1"/>
    <col min="13" max="13" width="55.140625" style="6" bestFit="1" customWidth="1"/>
    <col min="14" max="14" width="46.85546875" style="6" customWidth="1"/>
    <col min="15" max="15" width="46.85546875" style="6" bestFit="1" customWidth="1"/>
    <col min="16" max="16" width="52.140625" style="6" bestFit="1" customWidth="1"/>
    <col min="17" max="22" width="46.85546875" style="6" customWidth="1"/>
    <col min="23" max="32" width="46.85546875" customWidth="1"/>
  </cols>
  <sheetData>
    <row r="2" spans="2:22" ht="15.75" thickBot="1" x14ac:dyDescent="0.3">
      <c r="E2" s="9" t="s">
        <v>62</v>
      </c>
      <c r="H2" s="9" t="s">
        <v>62</v>
      </c>
    </row>
    <row r="3" spans="2:22" ht="15.75" thickBot="1" x14ac:dyDescent="0.3">
      <c r="E3" s="51" t="s">
        <v>87</v>
      </c>
      <c r="F3" s="34"/>
      <c r="G3" s="34"/>
      <c r="H3" s="51" t="s">
        <v>86</v>
      </c>
    </row>
    <row r="4" spans="2:22" x14ac:dyDescent="0.25">
      <c r="E4" s="6"/>
    </row>
    <row r="5" spans="2:22" s="2" customFormat="1" ht="22.5" customHeight="1" thickBot="1" x14ac:dyDescent="0.3">
      <c r="B5" s="14" t="s">
        <v>9</v>
      </c>
      <c r="C5"/>
      <c r="D5"/>
      <c r="E5" s="8" t="s">
        <v>0</v>
      </c>
      <c r="F5"/>
      <c r="G5"/>
      <c r="H5" s="8" t="s">
        <v>12</v>
      </c>
      <c r="I5" s="3"/>
      <c r="J5" s="3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</row>
    <row r="6" spans="2:22" x14ac:dyDescent="0.25">
      <c r="B6" s="19" t="s">
        <v>82</v>
      </c>
      <c r="D6" s="4">
        <v>1</v>
      </c>
      <c r="E6" s="23" t="str">
        <f ca="1">IFERROR(INDEX(  OFFSET( $E$20,
                                   MATCH(EIOPA_Template_Proposal!$B$7,'Data Validation'!$E$20:$E$57,0),
                                   0,
                                   11,
                                   1),
                                   $D6),
                    $E$3)</f>
        <v>Please select 'Risk Indentification' first</v>
      </c>
      <c r="G6" s="4">
        <v>1</v>
      </c>
      <c r="H6" s="48" t="str">
        <f ca="1">IFERROR(
  INDEX(  OFFSET( $H$20,
                                   MATCH(EIOPA_Template_Proposal!$C$7,'Data Validation'!$H$20:$H$304,0),
                                   0,
                                   11,
                                   1),
                    $G6),
 $H$3)</f>
        <v>Please select 'Risk Description' first</v>
      </c>
    </row>
    <row r="7" spans="2:22" x14ac:dyDescent="0.25">
      <c r="B7" s="20" t="s">
        <v>10</v>
      </c>
      <c r="D7" s="4">
        <f>+D6+1</f>
        <v>2</v>
      </c>
      <c r="E7" s="24" t="str">
        <f ca="1">IFERROR(INDEX(  OFFSET( $E$20,
                                   MATCH(EIOPA_Template_Proposal!$B$7,'Data Validation'!$E$20:$E$57,0),
                                   0,
                                   11,
                                   1),
                                   $D7),
                    "")</f>
        <v/>
      </c>
      <c r="G7" s="4">
        <f>+G6+1</f>
        <v>2</v>
      </c>
      <c r="H7" s="49" t="str">
        <f ca="1">IFERROR(
  INDEX(  OFFSET( $H$20,
                                   MATCH(EIOPA_Template_Proposal!$C$7,'Data Validation'!$H$20:$H$304,0),
                                   0,
                                   11,
                                   1),
                    $G7),
"")</f>
        <v/>
      </c>
    </row>
    <row r="8" spans="2:22" ht="15.75" thickBot="1" x14ac:dyDescent="0.3">
      <c r="B8" s="21" t="s">
        <v>11</v>
      </c>
      <c r="D8" s="4">
        <f t="shared" ref="D8:D16" si="0">+D7+1</f>
        <v>3</v>
      </c>
      <c r="E8" s="24" t="str">
        <f ca="1">IFERROR(INDEX(  OFFSET( $E$20,
                                   MATCH(EIOPA_Template_Proposal!$B$7,'Data Validation'!$E$20:$E$57,0),
                                   0,
                                   11,
                                   1),
                                   $D8),
                    "")</f>
        <v/>
      </c>
      <c r="G8" s="4">
        <f t="shared" ref="G8:G16" si="1">+G7+1</f>
        <v>3</v>
      </c>
      <c r="H8" s="49" t="str">
        <f ca="1">IFERROR(
  INDEX(  OFFSET( $H$20,
                                   MATCH(EIOPA_Template_Proposal!$C$7,'Data Validation'!$H$20:$H$304,0),
                                   0,
                                   11,
                                   1),
                    $G8),
"")</f>
        <v/>
      </c>
    </row>
    <row r="9" spans="2:22" x14ac:dyDescent="0.25">
      <c r="D9" s="4">
        <f t="shared" si="0"/>
        <v>4</v>
      </c>
      <c r="E9" s="24" t="str">
        <f ca="1">IFERROR(INDEX(  OFFSET( $E$20,
                                   MATCH(EIOPA_Template_Proposal!$B$7,'Data Validation'!$E$20:$E$57,0),
                                   0,
                                   11,
                                   1),
                                   $D9),
                    "")</f>
        <v/>
      </c>
      <c r="G9" s="4">
        <f t="shared" si="1"/>
        <v>4</v>
      </c>
      <c r="H9" s="49" t="str">
        <f ca="1">IFERROR(
  INDEX(  OFFSET( $H$20,
                                   MATCH(EIOPA_Template_Proposal!$C$7,'Data Validation'!$H$20:$H$304,0),
                                   0,
                                   11,
                                   1),
                    $G9),
"")</f>
        <v/>
      </c>
    </row>
    <row r="10" spans="2:22" ht="15.75" thickBot="1" x14ac:dyDescent="0.3">
      <c r="B10" s="14" t="s">
        <v>66</v>
      </c>
      <c r="D10" s="4">
        <f t="shared" si="0"/>
        <v>5</v>
      </c>
      <c r="E10" s="24" t="str">
        <f ca="1">IFERROR(INDEX(  OFFSET( $E$20,
                                   MATCH(EIOPA_Template_Proposal!$B$7,'Data Validation'!$E$20:$E$57,0),
                                   0,
                                   11,
                                   1),
                                   $D10),
                    "")</f>
        <v/>
      </c>
      <c r="G10" s="4">
        <f t="shared" si="1"/>
        <v>5</v>
      </c>
      <c r="H10" s="49" t="str">
        <f ca="1">IFERROR(
  INDEX(  OFFSET( $H$20,
                                   MATCH(EIOPA_Template_Proposal!$C$7,'Data Validation'!$H$20:$H$304,0),
                                   0,
                                   11,
                                   1),
                    $G10),
"")</f>
        <v/>
      </c>
    </row>
    <row r="11" spans="2:22" x14ac:dyDescent="0.25">
      <c r="B11" s="19" t="s">
        <v>67</v>
      </c>
      <c r="D11" s="4">
        <f t="shared" si="0"/>
        <v>6</v>
      </c>
      <c r="E11" s="24" t="str">
        <f ca="1">IFERROR(INDEX(  OFFSET( $E$20,
                                   MATCH(EIOPA_Template_Proposal!$B$7,'Data Validation'!$E$20:$E$57,0),
                                   0,
                                   11,
                                   1),
                                   $D11),
                    "")</f>
        <v/>
      </c>
      <c r="G11" s="4">
        <f t="shared" si="1"/>
        <v>6</v>
      </c>
      <c r="H11" s="49" t="str">
        <f ca="1">IFERROR(
  INDEX(  OFFSET( $H$20,
                                   MATCH(EIOPA_Template_Proposal!$C$7,'Data Validation'!$H$20:$H$304,0),
                                   0,
                                   11,
                                   1),
                    $G11),
"")</f>
        <v/>
      </c>
    </row>
    <row r="12" spans="2:22" x14ac:dyDescent="0.25">
      <c r="B12" s="20" t="s">
        <v>68</v>
      </c>
      <c r="D12" s="4">
        <f t="shared" si="0"/>
        <v>7</v>
      </c>
      <c r="E12" s="24" t="str">
        <f ca="1">IFERROR(INDEX(  OFFSET( $E$20,
                                   MATCH(EIOPA_Template_Proposal!$B$7,'Data Validation'!$E$20:$E$57,0),
                                   0,
                                   11,
                                   1),
                                   $D12),
                    "")</f>
        <v/>
      </c>
      <c r="G12" s="4">
        <f t="shared" si="1"/>
        <v>7</v>
      </c>
      <c r="H12" s="49" t="str">
        <f ca="1">IFERROR(
  INDEX(  OFFSET( $H$20,
                                   MATCH(EIOPA_Template_Proposal!$C$7,'Data Validation'!$H$20:$H$304,0),
                                   0,
                                   11,
                                   1),
                    $G12),
"")</f>
        <v/>
      </c>
    </row>
    <row r="13" spans="2:22" ht="15.75" thickBot="1" x14ac:dyDescent="0.3">
      <c r="B13" s="21"/>
      <c r="D13" s="4">
        <f t="shared" si="0"/>
        <v>8</v>
      </c>
      <c r="E13" s="24" t="str">
        <f ca="1">IFERROR(INDEX(  OFFSET( $E$20,
                                   MATCH(EIOPA_Template_Proposal!$B$7,'Data Validation'!$E$20:$E$57,0),
                                   0,
                                   11,
                                   1),
                                   $D13),
                    "")</f>
        <v/>
      </c>
      <c r="G13" s="4">
        <f t="shared" si="1"/>
        <v>8</v>
      </c>
      <c r="H13" s="49" t="str">
        <f ca="1">IFERROR(
  INDEX(  OFFSET( $H$20,
                                   MATCH(EIOPA_Template_Proposal!$C$7,'Data Validation'!$H$20:$H$304,0),
                                   0,
                                   11,
                                   1),
                    $G13),
"")</f>
        <v/>
      </c>
    </row>
    <row r="14" spans="2:22" x14ac:dyDescent="0.25">
      <c r="D14" s="4">
        <f t="shared" si="0"/>
        <v>9</v>
      </c>
      <c r="E14" s="24" t="str">
        <f ca="1">IFERROR(INDEX(  OFFSET( $E$20,
                                   MATCH(EIOPA_Template_Proposal!$B$7,'Data Validation'!$E$20:$E$57,0),
                                   0,
                                   11,
                                   1),
                                   $D14),
                    "")</f>
        <v/>
      </c>
      <c r="G14" s="4">
        <f t="shared" si="1"/>
        <v>9</v>
      </c>
      <c r="H14" s="49" t="str">
        <f ca="1">IFERROR(
  INDEX(  OFFSET( $H$20,
                                   MATCH(EIOPA_Template_Proposal!$C$7,'Data Validation'!$H$20:$H$304,0),
                                   0,
                                   11,
                                   1),
                    $G14),
"")</f>
        <v/>
      </c>
    </row>
    <row r="15" spans="2:22" ht="15.75" thickBot="1" x14ac:dyDescent="0.3">
      <c r="D15" s="4">
        <f t="shared" si="0"/>
        <v>10</v>
      </c>
      <c r="E15" s="24" t="str">
        <f ca="1">IFERROR(INDEX(  OFFSET( $E$20,
                                   MATCH(EIOPA_Template_Proposal!$B$7,'Data Validation'!$E$20:$E$57,0),
                                   0,
                                   11,
                                   1),
                                   $D15),
                    "")</f>
        <v/>
      </c>
      <c r="G15" s="4">
        <f t="shared" si="1"/>
        <v>10</v>
      </c>
      <c r="H15" s="49" t="str">
        <f ca="1">IFERROR(
  INDEX(  OFFSET( $H$20,
                                   MATCH(EIOPA_Template_Proposal!$C$7,'Data Validation'!$H$20:$H$304,0),
                                   0,
                                   11,
                                   1),
                    $G15),
"")</f>
        <v/>
      </c>
    </row>
    <row r="16" spans="2:22" ht="15.75" thickBot="1" x14ac:dyDescent="0.3">
      <c r="B16" s="30" t="s">
        <v>69</v>
      </c>
      <c r="D16" s="4">
        <f t="shared" si="0"/>
        <v>11</v>
      </c>
      <c r="E16" s="35" t="str">
        <f ca="1">IFERROR(INDEX(  OFFSET( $E$20,
                                   MATCH(EIOPA_Template_Proposal!$B$7,'Data Validation'!$E$20:$E$57,0),
                                   0,
                                   11,
                                   1),
                                   $D16),
                    "")</f>
        <v/>
      </c>
      <c r="G16" s="4">
        <f t="shared" si="1"/>
        <v>11</v>
      </c>
      <c r="H16" s="50" t="str">
        <f ca="1">IFERROR(
  INDEX(  OFFSET( $H$20,
                                   MATCH(EIOPA_Template_Proposal!$C$7,'Data Validation'!$H$20:$H$304,0),
                                   0,
                                   11,
                                   1),
                    $G16),
"")</f>
        <v/>
      </c>
    </row>
    <row r="17" spans="2:21" x14ac:dyDescent="0.25">
      <c r="B17" s="31" t="s">
        <v>70</v>
      </c>
      <c r="E17" s="6"/>
    </row>
    <row r="18" spans="2:21" x14ac:dyDescent="0.25">
      <c r="B18" s="31" t="s">
        <v>71</v>
      </c>
      <c r="E18" s="6"/>
    </row>
    <row r="19" spans="2:21" x14ac:dyDescent="0.25">
      <c r="B19" s="31" t="s">
        <v>72</v>
      </c>
      <c r="E19" s="6"/>
      <c r="K19" s="8" t="s">
        <v>64</v>
      </c>
    </row>
    <row r="20" spans="2:21" x14ac:dyDescent="0.25">
      <c r="B20" s="31" t="s">
        <v>73</v>
      </c>
      <c r="E20" s="22" t="s">
        <v>82</v>
      </c>
      <c r="H20" s="18" t="s">
        <v>32</v>
      </c>
      <c r="J20" s="5" t="s">
        <v>63</v>
      </c>
    </row>
    <row r="21" spans="2:21" x14ac:dyDescent="0.25">
      <c r="B21" s="31" t="s">
        <v>74</v>
      </c>
      <c r="E21" s="15" t="s">
        <v>32</v>
      </c>
      <c r="G21" s="4">
        <v>1</v>
      </c>
      <c r="H21" s="10" t="str">
        <f ca="1">+IF( INDEX(   OFFSET(   $J$20,
                                          MATCH(  OFFSET( H21, -G21, 0, 1, 1),    $J$21:$J$50,  0),
                                          1,
                                          1,
                                          11),
                         G21)  =  0,                  "",
                                                             INDEX(  OFFSET($J$20,  MATCH(  OFFSET(H21,-G21,0,1,1),$J$21:$J$50,0),1,1,11),G21))</f>
        <v>Loss of business income due to cyber incident</v>
      </c>
      <c r="J21" s="36" t="s">
        <v>53</v>
      </c>
      <c r="K21" s="39" t="s">
        <v>28</v>
      </c>
      <c r="L21" s="40" t="s">
        <v>29</v>
      </c>
      <c r="M21" s="40" t="s">
        <v>30</v>
      </c>
      <c r="N21" s="40" t="s">
        <v>31</v>
      </c>
      <c r="O21" s="40"/>
      <c r="P21" s="40"/>
      <c r="Q21" s="40"/>
      <c r="R21" s="40"/>
      <c r="S21" s="40"/>
      <c r="T21" s="40"/>
      <c r="U21" s="41"/>
    </row>
    <row r="22" spans="2:21" x14ac:dyDescent="0.25">
      <c r="B22" s="31" t="s">
        <v>75</v>
      </c>
      <c r="E22" s="16" t="s">
        <v>33</v>
      </c>
      <c r="G22" s="4">
        <f>+G21+1</f>
        <v>2</v>
      </c>
      <c r="H22" s="11" t="str">
        <f t="shared" ref="H22:H31" ca="1" si="2">+IF( INDEX(   OFFSET(   $J$20,
                                          MATCH(  OFFSET( H22, -G22, 0, 1, 1),    $J$21:$J$50,  0),
                                          1,
                                          1,
                                          11),
                         G22)  =  0,                  "",
                                                             INDEX(  OFFSET($J$20,  MATCH(  OFFSET(H22,-G22,0,1,1),$J$21:$J$50,0),1,1,11),G22))</f>
        <v>Business interruption</v>
      </c>
      <c r="J22" s="37" t="s">
        <v>54</v>
      </c>
      <c r="K22" s="42" t="s">
        <v>36</v>
      </c>
      <c r="L22" s="43"/>
      <c r="M22" s="43"/>
      <c r="N22" s="43"/>
      <c r="O22" s="43"/>
      <c r="P22" s="43"/>
      <c r="Q22" s="43"/>
      <c r="R22" s="43"/>
      <c r="S22" s="43"/>
      <c r="T22" s="43"/>
      <c r="U22" s="44"/>
    </row>
    <row r="23" spans="2:21" x14ac:dyDescent="0.25">
      <c r="B23" s="31" t="s">
        <v>76</v>
      </c>
      <c r="E23" s="16" t="s">
        <v>34</v>
      </c>
      <c r="G23" s="4">
        <f t="shared" ref="G23:G31" si="3">+G22+1</f>
        <v>3</v>
      </c>
      <c r="H23" s="11" t="str">
        <f t="shared" ca="1" si="2"/>
        <v>Damage to intangible assets</v>
      </c>
      <c r="J23" s="37" t="s">
        <v>55</v>
      </c>
      <c r="K23" s="42" t="s">
        <v>37</v>
      </c>
      <c r="L23" s="43"/>
      <c r="M23" s="43"/>
      <c r="N23" s="43"/>
      <c r="O23" s="43"/>
      <c r="P23" s="43"/>
      <c r="Q23" s="43"/>
      <c r="R23" s="43"/>
      <c r="S23" s="43"/>
      <c r="T23" s="43"/>
      <c r="U23" s="44"/>
    </row>
    <row r="24" spans="2:21" x14ac:dyDescent="0.25">
      <c r="B24" s="31" t="s">
        <v>77</v>
      </c>
      <c r="E24" s="16" t="s">
        <v>35</v>
      </c>
      <c r="G24" s="4">
        <f t="shared" si="3"/>
        <v>4</v>
      </c>
      <c r="H24" s="11" t="str">
        <f t="shared" ca="1" si="2"/>
        <v>Damage to tangible assets (products liability)</v>
      </c>
      <c r="J24" s="37" t="s">
        <v>35</v>
      </c>
      <c r="K24" s="42" t="s">
        <v>88</v>
      </c>
      <c r="L24" s="43" t="s">
        <v>38</v>
      </c>
      <c r="M24" s="43"/>
      <c r="N24" s="43"/>
      <c r="O24" s="43"/>
      <c r="P24" s="43"/>
      <c r="Q24" s="43"/>
      <c r="R24" s="43"/>
      <c r="S24" s="43"/>
      <c r="T24" s="43"/>
      <c r="U24" s="44"/>
    </row>
    <row r="25" spans="2:21" x14ac:dyDescent="0.25">
      <c r="B25" s="31" t="s">
        <v>78</v>
      </c>
      <c r="E25" s="16" t="s">
        <v>13</v>
      </c>
      <c r="G25" s="4">
        <f t="shared" si="3"/>
        <v>5</v>
      </c>
      <c r="H25" s="11" t="str">
        <f t="shared" ca="1" si="2"/>
        <v/>
      </c>
      <c r="J25" s="37" t="s">
        <v>13</v>
      </c>
      <c r="K25" s="42" t="s">
        <v>39</v>
      </c>
      <c r="L25" s="43"/>
      <c r="M25" s="43"/>
      <c r="N25" s="43"/>
      <c r="O25" s="43"/>
      <c r="P25" s="43"/>
      <c r="Q25" s="43"/>
      <c r="R25" s="43"/>
      <c r="S25" s="43"/>
      <c r="T25" s="43"/>
      <c r="U25" s="44"/>
    </row>
    <row r="26" spans="2:21" x14ac:dyDescent="0.25">
      <c r="B26" s="31" t="s">
        <v>79</v>
      </c>
      <c r="E26" s="16" t="s">
        <v>14</v>
      </c>
      <c r="G26" s="4">
        <f t="shared" si="3"/>
        <v>6</v>
      </c>
      <c r="H26" s="11" t="str">
        <f t="shared" ca="1" si="2"/>
        <v/>
      </c>
      <c r="J26" s="37" t="s">
        <v>56</v>
      </c>
      <c r="K26" s="42" t="s">
        <v>52</v>
      </c>
      <c r="L26" s="43"/>
      <c r="M26" s="43"/>
      <c r="N26" s="43"/>
      <c r="O26" s="43"/>
      <c r="P26" s="43"/>
      <c r="Q26" s="43"/>
      <c r="R26" s="43"/>
      <c r="S26" s="43"/>
      <c r="T26" s="43"/>
      <c r="U26" s="44"/>
    </row>
    <row r="27" spans="2:21" x14ac:dyDescent="0.25">
      <c r="B27" s="31" t="s">
        <v>80</v>
      </c>
      <c r="E27" s="16" t="s">
        <v>15</v>
      </c>
      <c r="G27" s="4">
        <f t="shared" si="3"/>
        <v>7</v>
      </c>
      <c r="H27" s="11" t="str">
        <f t="shared" ca="1" si="2"/>
        <v/>
      </c>
      <c r="J27" s="37" t="s">
        <v>15</v>
      </c>
      <c r="K27" s="42" t="s">
        <v>15</v>
      </c>
      <c r="L27" s="43"/>
      <c r="M27" s="43"/>
      <c r="N27" s="43"/>
      <c r="O27" s="43"/>
      <c r="P27" s="43"/>
      <c r="Q27" s="43"/>
      <c r="R27" s="43"/>
      <c r="S27" s="43"/>
      <c r="T27" s="43"/>
      <c r="U27" s="44"/>
    </row>
    <row r="28" spans="2:21" ht="15.75" thickBot="1" x14ac:dyDescent="0.3">
      <c r="B28" s="32" t="s">
        <v>81</v>
      </c>
      <c r="E28" s="16" t="s">
        <v>16</v>
      </c>
      <c r="G28" s="4">
        <f t="shared" si="3"/>
        <v>8</v>
      </c>
      <c r="H28" s="11" t="str">
        <f t="shared" ca="1" si="2"/>
        <v/>
      </c>
      <c r="J28" s="37" t="s">
        <v>57</v>
      </c>
      <c r="K28" s="42" t="s">
        <v>16</v>
      </c>
      <c r="L28" s="43"/>
      <c r="M28" s="43"/>
      <c r="N28" s="43"/>
      <c r="O28" s="43"/>
      <c r="P28" s="43"/>
      <c r="Q28" s="43"/>
      <c r="R28" s="43"/>
      <c r="S28" s="43"/>
      <c r="T28" s="43"/>
      <c r="U28" s="44"/>
    </row>
    <row r="29" spans="2:21" x14ac:dyDescent="0.25">
      <c r="B29" s="31" t="s">
        <v>93</v>
      </c>
      <c r="E29" s="16" t="s">
        <v>17</v>
      </c>
      <c r="G29" s="4">
        <f t="shared" si="3"/>
        <v>9</v>
      </c>
      <c r="H29" s="11" t="str">
        <f t="shared" ca="1" si="2"/>
        <v/>
      </c>
      <c r="J29" s="37" t="s">
        <v>58</v>
      </c>
      <c r="K29" s="42" t="s">
        <v>17</v>
      </c>
      <c r="L29" s="43"/>
      <c r="M29" s="43"/>
      <c r="N29" s="43"/>
      <c r="O29" s="43"/>
      <c r="P29" s="43"/>
      <c r="Q29" s="43"/>
      <c r="R29" s="43"/>
      <c r="S29" s="43"/>
      <c r="T29" s="43"/>
      <c r="U29" s="44"/>
    </row>
    <row r="30" spans="2:21" x14ac:dyDescent="0.25">
      <c r="B30" s="31" t="s">
        <v>94</v>
      </c>
      <c r="E30" s="16" t="s">
        <v>18</v>
      </c>
      <c r="G30" s="4">
        <f t="shared" si="3"/>
        <v>10</v>
      </c>
      <c r="H30" s="11" t="str">
        <f t="shared" ca="1" si="2"/>
        <v/>
      </c>
      <c r="J30" s="37" t="s">
        <v>59</v>
      </c>
      <c r="K30" s="42" t="s">
        <v>18</v>
      </c>
      <c r="L30" s="43"/>
      <c r="M30" s="43"/>
      <c r="N30" s="43"/>
      <c r="O30" s="43"/>
      <c r="P30" s="43"/>
      <c r="Q30" s="43"/>
      <c r="R30" s="43"/>
      <c r="S30" s="43"/>
      <c r="T30" s="43"/>
      <c r="U30" s="44"/>
    </row>
    <row r="31" spans="2:21" x14ac:dyDescent="0.25">
      <c r="B31" s="31" t="s">
        <v>95</v>
      </c>
      <c r="E31" s="17" t="s">
        <v>84</v>
      </c>
      <c r="G31" s="4">
        <f t="shared" si="3"/>
        <v>11</v>
      </c>
      <c r="H31" s="12" t="str">
        <f t="shared" ca="1" si="2"/>
        <v/>
      </c>
      <c r="I31" s="1"/>
      <c r="J31" s="37" t="s">
        <v>60</v>
      </c>
      <c r="K31" s="42" t="s">
        <v>27</v>
      </c>
      <c r="L31" s="43"/>
      <c r="M31" s="43"/>
      <c r="N31" s="43"/>
      <c r="O31" s="43"/>
      <c r="P31" s="43"/>
      <c r="Q31" s="43"/>
      <c r="R31" s="43"/>
      <c r="S31" s="43"/>
      <c r="T31" s="43"/>
      <c r="U31" s="44"/>
    </row>
    <row r="32" spans="2:21" x14ac:dyDescent="0.25">
      <c r="B32" s="31" t="s">
        <v>96</v>
      </c>
      <c r="I32" s="1"/>
      <c r="J32" s="37" t="s">
        <v>19</v>
      </c>
      <c r="K32" s="42" t="s">
        <v>40</v>
      </c>
      <c r="L32" s="43" t="s">
        <v>41</v>
      </c>
      <c r="M32" s="43"/>
      <c r="N32" s="43"/>
      <c r="O32" s="43"/>
      <c r="P32" s="43"/>
      <c r="Q32" s="43"/>
      <c r="R32" s="43"/>
      <c r="S32" s="43"/>
      <c r="T32" s="43"/>
      <c r="U32" s="44"/>
    </row>
    <row r="33" spans="2:21" x14ac:dyDescent="0.25">
      <c r="B33" s="31" t="s">
        <v>97</v>
      </c>
      <c r="E33" s="22" t="s">
        <v>10</v>
      </c>
      <c r="H33" s="18" t="s">
        <v>33</v>
      </c>
      <c r="I33" s="1"/>
      <c r="J33" s="37" t="s">
        <v>42</v>
      </c>
      <c r="K33" s="42" t="s">
        <v>42</v>
      </c>
      <c r="L33" s="43"/>
      <c r="M33" s="43"/>
      <c r="N33" s="43"/>
      <c r="O33" s="43"/>
      <c r="P33" s="43"/>
      <c r="Q33" s="43"/>
      <c r="R33" s="43"/>
      <c r="S33" s="43"/>
      <c r="T33" s="43"/>
      <c r="U33" s="44"/>
    </row>
    <row r="34" spans="2:21" x14ac:dyDescent="0.25">
      <c r="B34" s="31" t="s">
        <v>98</v>
      </c>
      <c r="E34" s="15" t="s">
        <v>27</v>
      </c>
      <c r="G34" s="4">
        <v>1</v>
      </c>
      <c r="H34" s="10" t="str">
        <f ca="1">+IF( INDEX(   OFFSET(   $J$20,
                                          MATCH(  OFFSET( H34, -G34, 0, 1, 1),    $J$21:$J$50,  0),
                                          1,
                                          1,
                                          11),
                         G34)  =  0,                  "",
                                                             INDEX(  OFFSET($J$20,  MATCH(  OFFSET(H34,-G34,0,1,1),$J$21:$J$50,0),1,1,11),G34))</f>
        <v>Loss due to outside provider security or system failure</v>
      </c>
      <c r="I34" s="1"/>
      <c r="J34" s="37" t="s">
        <v>21</v>
      </c>
      <c r="K34" s="42" t="s">
        <v>21</v>
      </c>
      <c r="L34" s="43"/>
      <c r="M34" s="43"/>
      <c r="N34" s="43"/>
      <c r="O34" s="43"/>
      <c r="P34" s="43"/>
      <c r="Q34" s="43"/>
      <c r="R34" s="43"/>
      <c r="S34" s="43"/>
      <c r="T34" s="43"/>
      <c r="U34" s="44"/>
    </row>
    <row r="35" spans="2:21" x14ac:dyDescent="0.25">
      <c r="B35" s="31" t="s">
        <v>99</v>
      </c>
      <c r="E35" s="16" t="s">
        <v>19</v>
      </c>
      <c r="G35" s="4">
        <f>+G34+1</f>
        <v>2</v>
      </c>
      <c r="H35" s="11" t="str">
        <f t="shared" ref="H35:H44" ca="1" si="4">+IF( INDEX(   OFFSET(   $J$20,
                                          MATCH(  OFFSET( H35, -G35, 0, 1, 1),    $J$21:$J$50,  0),
                                          1,
                                          1,
                                          11),
                         G35)  =  0,                  "",
                                                             INDEX(  OFFSET($J$20,  MATCH(  OFFSET(H35,-G35,0,1,1),$J$21:$J$50,0),1,1,11),G35))</f>
        <v/>
      </c>
      <c r="I35" s="1"/>
      <c r="J35" s="37" t="s">
        <v>22</v>
      </c>
      <c r="K35" s="42" t="s">
        <v>22</v>
      </c>
      <c r="L35" s="43"/>
      <c r="M35" s="43"/>
      <c r="N35" s="43"/>
      <c r="O35" s="43"/>
      <c r="P35" s="43"/>
      <c r="Q35" s="43"/>
      <c r="R35" s="43"/>
      <c r="S35" s="43"/>
      <c r="T35" s="43"/>
      <c r="U35" s="44"/>
    </row>
    <row r="36" spans="2:21" x14ac:dyDescent="0.25">
      <c r="B36" s="31" t="s">
        <v>100</v>
      </c>
      <c r="E36" s="16" t="s">
        <v>20</v>
      </c>
      <c r="G36" s="4">
        <f t="shared" ref="G36:G44" si="5">+G35+1</f>
        <v>3</v>
      </c>
      <c r="H36" s="11" t="str">
        <f t="shared" ca="1" si="4"/>
        <v/>
      </c>
      <c r="I36" s="1"/>
      <c r="J36" s="37" t="s">
        <v>43</v>
      </c>
      <c r="K36" s="42" t="s">
        <v>43</v>
      </c>
      <c r="L36" s="43"/>
      <c r="M36" s="43"/>
      <c r="N36" s="43"/>
      <c r="O36" s="43"/>
      <c r="P36" s="43"/>
      <c r="Q36" s="43"/>
      <c r="R36" s="43"/>
      <c r="S36" s="43"/>
      <c r="T36" s="43"/>
      <c r="U36" s="44"/>
    </row>
    <row r="37" spans="2:21" x14ac:dyDescent="0.25">
      <c r="B37" s="31" t="s">
        <v>101</v>
      </c>
      <c r="E37" s="16" t="s">
        <v>21</v>
      </c>
      <c r="G37" s="4">
        <f t="shared" si="5"/>
        <v>4</v>
      </c>
      <c r="H37" s="11" t="str">
        <f t="shared" ca="1" si="4"/>
        <v/>
      </c>
      <c r="I37" s="1"/>
      <c r="J37" s="37" t="s">
        <v>23</v>
      </c>
      <c r="K37" s="42" t="s">
        <v>44</v>
      </c>
      <c r="L37" s="43" t="s">
        <v>45</v>
      </c>
      <c r="M37" s="43" t="s">
        <v>46</v>
      </c>
      <c r="N37" s="43" t="s">
        <v>47</v>
      </c>
      <c r="O37" s="43"/>
      <c r="P37" s="43"/>
      <c r="Q37" s="43"/>
      <c r="R37" s="43"/>
      <c r="S37" s="43"/>
      <c r="T37" s="43"/>
      <c r="U37" s="44"/>
    </row>
    <row r="38" spans="2:21" x14ac:dyDescent="0.25">
      <c r="B38" s="31" t="s">
        <v>102</v>
      </c>
      <c r="E38" s="16" t="s">
        <v>22</v>
      </c>
      <c r="G38" s="4">
        <f t="shared" si="5"/>
        <v>5</v>
      </c>
      <c r="H38" s="11" t="str">
        <f t="shared" ca="1" si="4"/>
        <v/>
      </c>
      <c r="I38" s="1"/>
      <c r="J38" s="37" t="s">
        <v>83</v>
      </c>
      <c r="K38" s="42" t="s">
        <v>48</v>
      </c>
      <c r="L38" s="43" t="s">
        <v>49</v>
      </c>
      <c r="M38" s="43" t="s">
        <v>50</v>
      </c>
      <c r="N38" s="43"/>
      <c r="O38" s="43"/>
      <c r="P38" s="43"/>
      <c r="Q38" s="43"/>
      <c r="R38" s="43"/>
      <c r="S38" s="43"/>
      <c r="T38" s="43"/>
      <c r="U38" s="44"/>
    </row>
    <row r="39" spans="2:21" x14ac:dyDescent="0.25">
      <c r="B39" s="31" t="s">
        <v>103</v>
      </c>
      <c r="E39" s="16" t="s">
        <v>43</v>
      </c>
      <c r="G39" s="4">
        <f t="shared" si="5"/>
        <v>6</v>
      </c>
      <c r="H39" s="11" t="str">
        <f t="shared" ca="1" si="4"/>
        <v/>
      </c>
      <c r="I39" s="1"/>
      <c r="J39" s="37" t="s">
        <v>24</v>
      </c>
      <c r="K39" s="42" t="s">
        <v>51</v>
      </c>
      <c r="L39" s="43"/>
      <c r="M39" s="43"/>
      <c r="N39" s="43"/>
      <c r="O39" s="43"/>
      <c r="P39" s="43"/>
      <c r="Q39" s="43"/>
      <c r="R39" s="43"/>
      <c r="S39" s="43"/>
      <c r="T39" s="43"/>
      <c r="U39" s="44"/>
    </row>
    <row r="40" spans="2:21" ht="15.75" thickBot="1" x14ac:dyDescent="0.3">
      <c r="B40" s="32" t="s">
        <v>104</v>
      </c>
      <c r="E40" s="16" t="s">
        <v>84</v>
      </c>
      <c r="G40" s="4">
        <f t="shared" si="5"/>
        <v>7</v>
      </c>
      <c r="H40" s="11" t="str">
        <f t="shared" ca="1" si="4"/>
        <v/>
      </c>
      <c r="I40" s="1"/>
      <c r="J40" s="37" t="s">
        <v>61</v>
      </c>
      <c r="K40" s="42" t="s">
        <v>25</v>
      </c>
      <c r="L40" s="43"/>
      <c r="M40" s="43"/>
      <c r="N40" s="43"/>
      <c r="O40" s="43"/>
      <c r="P40" s="43"/>
      <c r="Q40" s="43"/>
      <c r="R40" s="43"/>
      <c r="S40" s="43"/>
      <c r="T40" s="43"/>
      <c r="U40" s="44"/>
    </row>
    <row r="41" spans="2:21" x14ac:dyDescent="0.25">
      <c r="B41" s="31" t="s">
        <v>105</v>
      </c>
      <c r="E41" s="16" t="str">
        <f>""</f>
        <v/>
      </c>
      <c r="G41" s="4">
        <f t="shared" si="5"/>
        <v>8</v>
      </c>
      <c r="H41" s="11" t="str">
        <f t="shared" ca="1" si="4"/>
        <v/>
      </c>
      <c r="I41" s="1"/>
      <c r="J41" s="37" t="s">
        <v>26</v>
      </c>
      <c r="K41" s="42" t="s">
        <v>26</v>
      </c>
      <c r="L41" s="43"/>
      <c r="M41" s="43"/>
      <c r="N41" s="43"/>
      <c r="O41" s="43"/>
      <c r="P41" s="43"/>
      <c r="Q41" s="43"/>
      <c r="R41" s="43"/>
      <c r="S41" s="43"/>
      <c r="T41" s="43"/>
      <c r="U41" s="44"/>
    </row>
    <row r="42" spans="2:21" x14ac:dyDescent="0.25">
      <c r="B42" s="31" t="s">
        <v>106</v>
      </c>
      <c r="E42" s="16" t="str">
        <f>""</f>
        <v/>
      </c>
      <c r="G42" s="4">
        <f t="shared" si="5"/>
        <v>9</v>
      </c>
      <c r="H42" s="11" t="str">
        <f t="shared" ca="1" si="4"/>
        <v/>
      </c>
      <c r="J42" s="37" t="s">
        <v>84</v>
      </c>
      <c r="K42" s="42" t="s">
        <v>85</v>
      </c>
      <c r="L42" s="43"/>
      <c r="M42" s="43"/>
      <c r="N42" s="43"/>
      <c r="O42" s="43"/>
      <c r="P42" s="43"/>
      <c r="Q42" s="43"/>
      <c r="R42" s="43"/>
      <c r="S42" s="43"/>
      <c r="T42" s="43"/>
      <c r="U42" s="44"/>
    </row>
    <row r="43" spans="2:21" x14ac:dyDescent="0.25">
      <c r="B43" s="31" t="s">
        <v>107</v>
      </c>
      <c r="E43" s="16" t="str">
        <f>""</f>
        <v/>
      </c>
      <c r="G43" s="4">
        <f t="shared" si="5"/>
        <v>10</v>
      </c>
      <c r="H43" s="11" t="str">
        <f t="shared" ca="1" si="4"/>
        <v/>
      </c>
      <c r="J43" s="37"/>
      <c r="K43" s="42"/>
      <c r="L43" s="43"/>
      <c r="M43" s="43"/>
      <c r="N43" s="43"/>
      <c r="O43" s="43"/>
      <c r="P43" s="43"/>
      <c r="Q43" s="43"/>
      <c r="R43" s="43"/>
      <c r="S43" s="43"/>
      <c r="T43" s="43"/>
      <c r="U43" s="44"/>
    </row>
    <row r="44" spans="2:21" ht="15.75" thickBot="1" x14ac:dyDescent="0.3">
      <c r="B44" s="32" t="s">
        <v>108</v>
      </c>
      <c r="E44" s="17" t="str">
        <f>""</f>
        <v/>
      </c>
      <c r="G44" s="4">
        <f t="shared" si="5"/>
        <v>11</v>
      </c>
      <c r="H44" s="12" t="str">
        <f t="shared" ca="1" si="4"/>
        <v/>
      </c>
      <c r="J44" s="37"/>
      <c r="K44" s="42"/>
      <c r="L44" s="43"/>
      <c r="M44" s="43"/>
      <c r="N44" s="43"/>
      <c r="O44" s="43"/>
      <c r="P44" s="43"/>
      <c r="Q44" s="43"/>
      <c r="R44" s="43"/>
      <c r="S44" s="43"/>
      <c r="T44" s="43"/>
      <c r="U44" s="44"/>
    </row>
    <row r="45" spans="2:21" x14ac:dyDescent="0.25">
      <c r="J45" s="37"/>
      <c r="K45" s="42"/>
      <c r="L45" s="43"/>
      <c r="M45" s="43"/>
      <c r="N45" s="43"/>
      <c r="O45" s="43"/>
      <c r="P45" s="43"/>
      <c r="Q45" s="43"/>
      <c r="R45" s="43"/>
      <c r="S45" s="43"/>
      <c r="T45" s="43"/>
      <c r="U45" s="44"/>
    </row>
    <row r="46" spans="2:21" x14ac:dyDescent="0.25">
      <c r="E46" s="22" t="s">
        <v>11</v>
      </c>
      <c r="H46" s="18" t="s">
        <v>34</v>
      </c>
      <c r="J46" s="37"/>
      <c r="K46" s="42"/>
      <c r="L46" s="43"/>
      <c r="M46" s="43"/>
      <c r="N46" s="43"/>
      <c r="O46" s="43"/>
      <c r="P46" s="43"/>
      <c r="Q46" s="43"/>
      <c r="R46" s="43"/>
      <c r="S46" s="43"/>
      <c r="T46" s="43"/>
      <c r="U46" s="44"/>
    </row>
    <row r="47" spans="2:21" x14ac:dyDescent="0.25">
      <c r="E47" s="15" t="s">
        <v>23</v>
      </c>
      <c r="G47" s="4">
        <v>1</v>
      </c>
      <c r="H47" s="10" t="str">
        <f ca="1">+IF( INDEX(   OFFSET(   $J$20,
                                          MATCH(  OFFSET( H47, -G47, 0, 1, 1),    $J$21:$J$50,  0),
                                          1,
                                          1,
                                          11),
                         G47)  =  0,                  "",
                                                             INDEX(  OFFSET($J$20,  MATCH(  OFFSET(H47,-G47,0,1,1),$J$21:$J$50,0),1,1,11),G47))</f>
        <v>Loss due to system failure or human error</v>
      </c>
      <c r="J47" s="37"/>
      <c r="K47" s="42"/>
      <c r="L47" s="43"/>
      <c r="M47" s="43"/>
      <c r="N47" s="43"/>
      <c r="O47" s="43"/>
      <c r="P47" s="43"/>
      <c r="Q47" s="43"/>
      <c r="R47" s="43"/>
      <c r="S47" s="43"/>
      <c r="T47" s="43"/>
      <c r="U47" s="44"/>
    </row>
    <row r="48" spans="2:21" x14ac:dyDescent="0.25">
      <c r="E48" s="16" t="s">
        <v>83</v>
      </c>
      <c r="G48" s="4">
        <f>+G47+1</f>
        <v>2</v>
      </c>
      <c r="H48" s="11" t="str">
        <f t="shared" ref="H48:H57" ca="1" si="6">+IF( INDEX(   OFFSET(   $J$20,
                                          MATCH(  OFFSET( H48, -G48, 0, 1, 1),    $J$21:$J$50,  0),
                                          1,
                                          1,
                                          11),
                         G48)  =  0,                  "",
                                                             INDEX(  OFFSET($J$20,  MATCH(  OFFSET(H48,-G48,0,1,1),$J$21:$J$50,0),1,1,11),G48))</f>
        <v/>
      </c>
      <c r="J48" s="37"/>
      <c r="K48" s="42"/>
      <c r="L48" s="43"/>
      <c r="M48" s="43"/>
      <c r="N48" s="43"/>
      <c r="O48" s="43"/>
      <c r="P48" s="43"/>
      <c r="Q48" s="43"/>
      <c r="R48" s="43"/>
      <c r="S48" s="43"/>
      <c r="T48" s="43"/>
      <c r="U48" s="44"/>
    </row>
    <row r="49" spans="5:21" x14ac:dyDescent="0.25">
      <c r="E49" s="16" t="s">
        <v>24</v>
      </c>
      <c r="G49" s="4">
        <f t="shared" ref="G49:G57" si="7">+G48+1</f>
        <v>3</v>
      </c>
      <c r="H49" s="11" t="str">
        <f t="shared" ca="1" si="6"/>
        <v/>
      </c>
      <c r="J49" s="37"/>
      <c r="K49" s="42"/>
      <c r="L49" s="43"/>
      <c r="M49" s="43"/>
      <c r="N49" s="43"/>
      <c r="O49" s="43"/>
      <c r="P49" s="43"/>
      <c r="Q49" s="43"/>
      <c r="R49" s="43"/>
      <c r="S49" s="43"/>
      <c r="T49" s="43"/>
      <c r="U49" s="44"/>
    </row>
    <row r="50" spans="5:21" x14ac:dyDescent="0.25">
      <c r="E50" s="16" t="s">
        <v>25</v>
      </c>
      <c r="G50" s="4">
        <f t="shared" si="7"/>
        <v>4</v>
      </c>
      <c r="H50" s="11" t="str">
        <f t="shared" ca="1" si="6"/>
        <v/>
      </c>
      <c r="J50" s="38"/>
      <c r="K50" s="45"/>
      <c r="L50" s="46"/>
      <c r="M50" s="46"/>
      <c r="N50" s="46"/>
      <c r="O50" s="46"/>
      <c r="P50" s="46"/>
      <c r="Q50" s="46"/>
      <c r="R50" s="46"/>
      <c r="S50" s="46"/>
      <c r="T50" s="46"/>
      <c r="U50" s="47"/>
    </row>
    <row r="51" spans="5:21" x14ac:dyDescent="0.25">
      <c r="E51" s="16" t="s">
        <v>26</v>
      </c>
      <c r="G51" s="4">
        <f t="shared" si="7"/>
        <v>5</v>
      </c>
      <c r="H51" s="11" t="str">
        <f t="shared" ca="1" si="6"/>
        <v/>
      </c>
    </row>
    <row r="52" spans="5:21" x14ac:dyDescent="0.25">
      <c r="E52" s="16" t="s">
        <v>84</v>
      </c>
      <c r="G52" s="4">
        <f t="shared" si="7"/>
        <v>6</v>
      </c>
      <c r="H52" s="11" t="str">
        <f t="shared" ca="1" si="6"/>
        <v/>
      </c>
    </row>
    <row r="53" spans="5:21" x14ac:dyDescent="0.25">
      <c r="E53" s="16" t="str">
        <f>""</f>
        <v/>
      </c>
      <c r="G53" s="4">
        <f t="shared" si="7"/>
        <v>7</v>
      </c>
      <c r="H53" s="11" t="str">
        <f t="shared" ca="1" si="6"/>
        <v/>
      </c>
    </row>
    <row r="54" spans="5:21" x14ac:dyDescent="0.25">
      <c r="E54" s="16" t="str">
        <f>""</f>
        <v/>
      </c>
      <c r="G54" s="4">
        <f t="shared" si="7"/>
        <v>8</v>
      </c>
      <c r="H54" s="11" t="str">
        <f t="shared" ca="1" si="6"/>
        <v/>
      </c>
    </row>
    <row r="55" spans="5:21" x14ac:dyDescent="0.25">
      <c r="E55" s="16" t="str">
        <f>""</f>
        <v/>
      </c>
      <c r="G55" s="4">
        <f t="shared" si="7"/>
        <v>9</v>
      </c>
      <c r="H55" s="11" t="str">
        <f t="shared" ca="1" si="6"/>
        <v/>
      </c>
    </row>
    <row r="56" spans="5:21" x14ac:dyDescent="0.25">
      <c r="E56" s="16" t="str">
        <f>""</f>
        <v/>
      </c>
      <c r="G56" s="4">
        <f t="shared" si="7"/>
        <v>10</v>
      </c>
      <c r="H56" s="11" t="str">
        <f t="shared" ca="1" si="6"/>
        <v/>
      </c>
    </row>
    <row r="57" spans="5:21" x14ac:dyDescent="0.25">
      <c r="E57" s="17" t="str">
        <f>""</f>
        <v/>
      </c>
      <c r="G57" s="4">
        <f t="shared" si="7"/>
        <v>11</v>
      </c>
      <c r="H57" s="12" t="str">
        <f t="shared" ca="1" si="6"/>
        <v/>
      </c>
    </row>
    <row r="59" spans="5:21" x14ac:dyDescent="0.25">
      <c r="H59" s="18" t="s">
        <v>35</v>
      </c>
    </row>
    <row r="60" spans="5:21" x14ac:dyDescent="0.25">
      <c r="G60" s="4">
        <v>1</v>
      </c>
      <c r="H60" s="10" t="str">
        <f ca="1">+IF( INDEX(   OFFSET(   $J$20,
                                          MATCH(  OFFSET( H60, -G60, 0, 1, 1),    $J$21:$J$50,  0),
                                          1,
                                          1,
                                          11),
                         G60)  =  0,                  "",
                                                             INDEX(  OFFSET($J$20,  MATCH(  OFFSET(H60,-G60,0,1,1),$J$21:$J$50,0),1,1,11),G60))</f>
        <v>Cost of ransom payment</v>
      </c>
    </row>
    <row r="61" spans="5:21" x14ac:dyDescent="0.25">
      <c r="G61" s="4">
        <f>+G60+1</f>
        <v>2</v>
      </c>
      <c r="H61" s="11" t="str">
        <f t="shared" ref="H61:H70" ca="1" si="8">+IF( INDEX(   OFFSET(   $J$20,
                                          MATCH(  OFFSET( H61, -G61, 0, 1, 1),    $J$21:$J$50,  0),
                                          1,
                                          1,
                                          11),
                         G61)  =  0,                  "",
                                                             INDEX(  OFFSET($J$20,  MATCH(  OFFSET(H61,-G61,0,1,1),$J$21:$J$50,0),1,1,11),G61))</f>
        <v>Cyber specialist</v>
      </c>
    </row>
    <row r="62" spans="5:21" x14ac:dyDescent="0.25">
      <c r="G62" s="4">
        <f t="shared" ref="G62:G70" si="9">+G61+1</f>
        <v>3</v>
      </c>
      <c r="H62" s="11" t="str">
        <f t="shared" ca="1" si="8"/>
        <v/>
      </c>
    </row>
    <row r="63" spans="5:21" x14ac:dyDescent="0.25">
      <c r="G63" s="4">
        <f t="shared" si="9"/>
        <v>4</v>
      </c>
      <c r="H63" s="11" t="str">
        <f t="shared" ca="1" si="8"/>
        <v/>
      </c>
    </row>
    <row r="64" spans="5:21" x14ac:dyDescent="0.25">
      <c r="G64" s="4">
        <f t="shared" si="9"/>
        <v>5</v>
      </c>
      <c r="H64" s="11" t="str">
        <f t="shared" ca="1" si="8"/>
        <v/>
      </c>
    </row>
    <row r="65" spans="7:8" x14ac:dyDescent="0.25">
      <c r="G65" s="4">
        <f t="shared" si="9"/>
        <v>6</v>
      </c>
      <c r="H65" s="11" t="str">
        <f t="shared" ca="1" si="8"/>
        <v/>
      </c>
    </row>
    <row r="66" spans="7:8" x14ac:dyDescent="0.25">
      <c r="G66" s="4">
        <f t="shared" si="9"/>
        <v>7</v>
      </c>
      <c r="H66" s="11" t="str">
        <f t="shared" ca="1" si="8"/>
        <v/>
      </c>
    </row>
    <row r="67" spans="7:8" x14ac:dyDescent="0.25">
      <c r="G67" s="4">
        <f t="shared" si="9"/>
        <v>8</v>
      </c>
      <c r="H67" s="11" t="str">
        <f t="shared" ca="1" si="8"/>
        <v/>
      </c>
    </row>
    <row r="68" spans="7:8" x14ac:dyDescent="0.25">
      <c r="G68" s="4">
        <f t="shared" si="9"/>
        <v>9</v>
      </c>
      <c r="H68" s="11" t="str">
        <f t="shared" ca="1" si="8"/>
        <v/>
      </c>
    </row>
    <row r="69" spans="7:8" x14ac:dyDescent="0.25">
      <c r="G69" s="4">
        <f t="shared" si="9"/>
        <v>10</v>
      </c>
      <c r="H69" s="11" t="str">
        <f t="shared" ca="1" si="8"/>
        <v/>
      </c>
    </row>
    <row r="70" spans="7:8" x14ac:dyDescent="0.25">
      <c r="G70" s="4">
        <f t="shared" si="9"/>
        <v>11</v>
      </c>
      <c r="H70" s="12" t="str">
        <f t="shared" ca="1" si="8"/>
        <v/>
      </c>
    </row>
    <row r="72" spans="7:8" x14ac:dyDescent="0.25">
      <c r="H72" s="18" t="s">
        <v>13</v>
      </c>
    </row>
    <row r="73" spans="7:8" x14ac:dyDescent="0.25">
      <c r="G73" s="4">
        <v>1</v>
      </c>
      <c r="H73" s="10" t="str">
        <f ca="1">+IF( INDEX(   OFFSET(   $J$20,
                                          MATCH(  OFFSET( H73, -G73, 0, 1, 1),    $J$21:$J$50,  0),
                                          1,
                                          1,
                                          11),
                         G73)  =  0,                  "",
                                                             INDEX(  OFFSET($J$20,  MATCH(  OFFSET(H73,-G73,0,1,1),$J$21:$J$50,0),1,1,11),G73))</f>
        <v>Loss due to accidental damage Of computer system</v>
      </c>
    </row>
    <row r="74" spans="7:8" x14ac:dyDescent="0.25">
      <c r="G74" s="4">
        <f>+G73+1</f>
        <v>2</v>
      </c>
      <c r="H74" s="11" t="str">
        <f t="shared" ref="H74:H83" ca="1" si="10">+IF( INDEX(   OFFSET(   $J$20,
                                          MATCH(  OFFSET( H74, -G74, 0, 1, 1),    $J$21:$J$50,  0),
                                          1,
                                          1,
                                          11),
                         G74)  =  0,                  "",
                                                             INDEX(  OFFSET($J$20,  MATCH(  OFFSET(H74,-G74,0,1,1),$J$21:$J$50,0),1,1,11),G74))</f>
        <v/>
      </c>
    </row>
    <row r="75" spans="7:8" x14ac:dyDescent="0.25">
      <c r="G75" s="4">
        <f t="shared" ref="G75:G83" si="11">+G74+1</f>
        <v>3</v>
      </c>
      <c r="H75" s="11" t="str">
        <f t="shared" ca="1" si="10"/>
        <v/>
      </c>
    </row>
    <row r="76" spans="7:8" x14ac:dyDescent="0.25">
      <c r="G76" s="4">
        <f t="shared" si="11"/>
        <v>4</v>
      </c>
      <c r="H76" s="11" t="str">
        <f t="shared" ca="1" si="10"/>
        <v/>
      </c>
    </row>
    <row r="77" spans="7:8" x14ac:dyDescent="0.25">
      <c r="G77" s="4">
        <f t="shared" si="11"/>
        <v>5</v>
      </c>
      <c r="H77" s="11" t="str">
        <f t="shared" ca="1" si="10"/>
        <v/>
      </c>
    </row>
    <row r="78" spans="7:8" x14ac:dyDescent="0.25">
      <c r="G78" s="4">
        <f t="shared" si="11"/>
        <v>6</v>
      </c>
      <c r="H78" s="11" t="str">
        <f t="shared" ca="1" si="10"/>
        <v/>
      </c>
    </row>
    <row r="79" spans="7:8" x14ac:dyDescent="0.25">
      <c r="G79" s="4">
        <f t="shared" si="11"/>
        <v>7</v>
      </c>
      <c r="H79" s="11" t="str">
        <f t="shared" ca="1" si="10"/>
        <v/>
      </c>
    </row>
    <row r="80" spans="7:8" x14ac:dyDescent="0.25">
      <c r="G80" s="4">
        <f t="shared" si="11"/>
        <v>8</v>
      </c>
      <c r="H80" s="11" t="str">
        <f t="shared" ca="1" si="10"/>
        <v/>
      </c>
    </row>
    <row r="81" spans="7:8" x14ac:dyDescent="0.25">
      <c r="G81" s="4">
        <f t="shared" si="11"/>
        <v>9</v>
      </c>
      <c r="H81" s="11" t="str">
        <f t="shared" ca="1" si="10"/>
        <v/>
      </c>
    </row>
    <row r="82" spans="7:8" x14ac:dyDescent="0.25">
      <c r="G82" s="4">
        <f t="shared" si="11"/>
        <v>10</v>
      </c>
      <c r="H82" s="11" t="str">
        <f t="shared" ca="1" si="10"/>
        <v/>
      </c>
    </row>
    <row r="83" spans="7:8" x14ac:dyDescent="0.25">
      <c r="G83" s="4">
        <f t="shared" si="11"/>
        <v>11</v>
      </c>
      <c r="H83" s="12" t="str">
        <f t="shared" ca="1" si="10"/>
        <v/>
      </c>
    </row>
    <row r="85" spans="7:8" x14ac:dyDescent="0.25">
      <c r="H85" s="18" t="s">
        <v>14</v>
      </c>
    </row>
    <row r="86" spans="7:8" x14ac:dyDescent="0.25">
      <c r="G86" s="4">
        <v>1</v>
      </c>
      <c r="H86" s="10" t="str">
        <f ca="1">+IF( INDEX(   OFFSET(   $J$20,
                                          MATCH(  OFFSET( H86, -G86, 0, 1, 1),    $J$21:$J$50,  0),
                                          1,
                                          1,
                                          11),
                         G86)  =  0,                  "",
                                                             INDEX(  OFFSET($J$20,  MATCH(  OFFSET(H86,-G86,0,1,1),$J$21:$J$50,0),1,1,11),G86))</f>
        <v>First Party Loss - Financial loss from fraudolent electronic transfer of funds</v>
      </c>
    </row>
    <row r="87" spans="7:8" x14ac:dyDescent="0.25">
      <c r="G87" s="4">
        <f>+G86+1</f>
        <v>2</v>
      </c>
      <c r="H87" s="11" t="str">
        <f t="shared" ref="H87:H96" ca="1" si="12">+IF( INDEX(   OFFSET(   $J$20,
                                          MATCH(  OFFSET( H87, -G87, 0, 1, 1),    $J$21:$J$50,  0),
                                          1,
                                          1,
                                          11),
                         G87)  =  0,                  "",
                                                             INDEX(  OFFSET($J$20,  MATCH(  OFFSET(H87,-G87,0,1,1),$J$21:$J$50,0),1,1,11),G87))</f>
        <v/>
      </c>
    </row>
    <row r="88" spans="7:8" x14ac:dyDescent="0.25">
      <c r="G88" s="4">
        <f t="shared" ref="G88:G96" si="13">+G87+1</f>
        <v>3</v>
      </c>
      <c r="H88" s="11" t="str">
        <f t="shared" ca="1" si="12"/>
        <v/>
      </c>
    </row>
    <row r="89" spans="7:8" x14ac:dyDescent="0.25">
      <c r="G89" s="4">
        <f t="shared" si="13"/>
        <v>4</v>
      </c>
      <c r="H89" s="11" t="str">
        <f t="shared" ca="1" si="12"/>
        <v/>
      </c>
    </row>
    <row r="90" spans="7:8" x14ac:dyDescent="0.25">
      <c r="G90" s="4">
        <f t="shared" si="13"/>
        <v>5</v>
      </c>
      <c r="H90" s="11" t="str">
        <f t="shared" ca="1" si="12"/>
        <v/>
      </c>
    </row>
    <row r="91" spans="7:8" x14ac:dyDescent="0.25">
      <c r="G91" s="4">
        <f t="shared" si="13"/>
        <v>6</v>
      </c>
      <c r="H91" s="11" t="str">
        <f t="shared" ca="1" si="12"/>
        <v/>
      </c>
    </row>
    <row r="92" spans="7:8" x14ac:dyDescent="0.25">
      <c r="G92" s="4">
        <f t="shared" si="13"/>
        <v>7</v>
      </c>
      <c r="H92" s="11" t="str">
        <f t="shared" ca="1" si="12"/>
        <v/>
      </c>
    </row>
    <row r="93" spans="7:8" x14ac:dyDescent="0.25">
      <c r="G93" s="4">
        <f t="shared" si="13"/>
        <v>8</v>
      </c>
      <c r="H93" s="11" t="str">
        <f t="shared" ca="1" si="12"/>
        <v/>
      </c>
    </row>
    <row r="94" spans="7:8" x14ac:dyDescent="0.25">
      <c r="G94" s="4">
        <f t="shared" si="13"/>
        <v>9</v>
      </c>
      <c r="H94" s="11" t="str">
        <f t="shared" ca="1" si="12"/>
        <v/>
      </c>
    </row>
    <row r="95" spans="7:8" x14ac:dyDescent="0.25">
      <c r="G95" s="4">
        <f t="shared" si="13"/>
        <v>10</v>
      </c>
      <c r="H95" s="11" t="str">
        <f t="shared" ca="1" si="12"/>
        <v/>
      </c>
    </row>
    <row r="96" spans="7:8" x14ac:dyDescent="0.25">
      <c r="G96" s="4">
        <f t="shared" si="13"/>
        <v>11</v>
      </c>
      <c r="H96" s="12" t="str">
        <f t="shared" ca="1" si="12"/>
        <v/>
      </c>
    </row>
    <row r="98" spans="7:8" x14ac:dyDescent="0.25">
      <c r="H98" s="18" t="s">
        <v>15</v>
      </c>
    </row>
    <row r="99" spans="7:8" x14ac:dyDescent="0.25">
      <c r="G99" s="4">
        <v>1</v>
      </c>
      <c r="H99" s="10" t="str">
        <f ca="1">+IF( INDEX(   OFFSET(   $J$20,
                                          MATCH(  OFFSET( H99, -G99, 0, 1, 1),    $J$21:$J$50,  0),
                                          1,
                                          1,
                                          11),
                         G99)  =  0,                  "",
                                                             INDEX(  OFFSET($J$20,  MATCH(  OFFSET(H99,-G99,0,1,1),$J$21:$J$50,0),1,1,11),G99))</f>
        <v>Data Restoration</v>
      </c>
    </row>
    <row r="100" spans="7:8" x14ac:dyDescent="0.25">
      <c r="G100" s="4">
        <f>+G99+1</f>
        <v>2</v>
      </c>
      <c r="H100" s="11" t="str">
        <f t="shared" ref="H100:H109" ca="1" si="14">+IF( INDEX(   OFFSET(   $J$20,
                                          MATCH(  OFFSET( H100, -G100, 0, 1, 1),    $J$21:$J$50,  0),
                                          1,
                                          1,
                                          11),
                         G100)  =  0,                  "",
                                                             INDEX(  OFFSET($J$20,  MATCH(  OFFSET(H100,-G100,0,1,1),$J$21:$J$50,0),1,1,11),G100))</f>
        <v/>
      </c>
    </row>
    <row r="101" spans="7:8" x14ac:dyDescent="0.25">
      <c r="G101" s="4">
        <f t="shared" ref="G101:G109" si="15">+G100+1</f>
        <v>3</v>
      </c>
      <c r="H101" s="11" t="str">
        <f t="shared" ca="1" si="14"/>
        <v/>
      </c>
    </row>
    <row r="102" spans="7:8" x14ac:dyDescent="0.25">
      <c r="G102" s="4">
        <f t="shared" si="15"/>
        <v>4</v>
      </c>
      <c r="H102" s="11" t="str">
        <f t="shared" ca="1" si="14"/>
        <v/>
      </c>
    </row>
    <row r="103" spans="7:8" x14ac:dyDescent="0.25">
      <c r="G103" s="4">
        <f t="shared" si="15"/>
        <v>5</v>
      </c>
      <c r="H103" s="11" t="str">
        <f t="shared" ca="1" si="14"/>
        <v/>
      </c>
    </row>
    <row r="104" spans="7:8" x14ac:dyDescent="0.25">
      <c r="G104" s="4">
        <f t="shared" si="15"/>
        <v>6</v>
      </c>
      <c r="H104" s="11" t="str">
        <f t="shared" ca="1" si="14"/>
        <v/>
      </c>
    </row>
    <row r="105" spans="7:8" x14ac:dyDescent="0.25">
      <c r="G105" s="4">
        <f t="shared" si="15"/>
        <v>7</v>
      </c>
      <c r="H105" s="11" t="str">
        <f t="shared" ca="1" si="14"/>
        <v/>
      </c>
    </row>
    <row r="106" spans="7:8" x14ac:dyDescent="0.25">
      <c r="G106" s="4">
        <f t="shared" si="15"/>
        <v>8</v>
      </c>
      <c r="H106" s="11" t="str">
        <f t="shared" ca="1" si="14"/>
        <v/>
      </c>
    </row>
    <row r="107" spans="7:8" x14ac:dyDescent="0.25">
      <c r="G107" s="4">
        <f t="shared" si="15"/>
        <v>9</v>
      </c>
      <c r="H107" s="11" t="str">
        <f t="shared" ca="1" si="14"/>
        <v/>
      </c>
    </row>
    <row r="108" spans="7:8" x14ac:dyDescent="0.25">
      <c r="G108" s="4">
        <f t="shared" si="15"/>
        <v>10</v>
      </c>
      <c r="H108" s="11" t="str">
        <f t="shared" ca="1" si="14"/>
        <v/>
      </c>
    </row>
    <row r="109" spans="7:8" x14ac:dyDescent="0.25">
      <c r="G109" s="4">
        <f t="shared" si="15"/>
        <v>11</v>
      </c>
      <c r="H109" s="12" t="str">
        <f t="shared" ca="1" si="14"/>
        <v/>
      </c>
    </row>
    <row r="111" spans="7:8" x14ac:dyDescent="0.25">
      <c r="H111" s="18" t="s">
        <v>16</v>
      </c>
    </row>
    <row r="112" spans="7:8" x14ac:dyDescent="0.25">
      <c r="G112" s="4">
        <v>1</v>
      </c>
      <c r="H112" s="10" t="str">
        <f ca="1">+IF( INDEX(   OFFSET(   $J$20,
                                          MATCH(  OFFSET( H112, -G112, 0, 1, 1),    $J$21:$J$50,  0),
                                          1,
                                          1,
                                          11),
                         G112)  =  0,                  "",
                                                             INDEX(  OFFSET($J$20,  MATCH(  OFFSET(H112,-G112,0,1,1),$J$21:$J$50,0),1,1,11),G112))</f>
        <v>Extra expense</v>
      </c>
    </row>
    <row r="113" spans="7:8" x14ac:dyDescent="0.25">
      <c r="G113" s="4">
        <f>+G112+1</f>
        <v>2</v>
      </c>
      <c r="H113" s="11" t="str">
        <f t="shared" ref="H113:H122" ca="1" si="16">+IF( INDEX(   OFFSET(   $J$20,
                                          MATCH(  OFFSET( H113, -G113, 0, 1, 1),    $J$21:$J$50,  0),
                                          1,
                                          1,
                                          11),
                         G113)  =  0,                  "",
                                                             INDEX(  OFFSET($J$20,  MATCH(  OFFSET(H113,-G113,0,1,1),$J$21:$J$50,0),1,1,11),G113))</f>
        <v/>
      </c>
    </row>
    <row r="114" spans="7:8" x14ac:dyDescent="0.25">
      <c r="G114" s="4">
        <f t="shared" ref="G114:G122" si="17">+G113+1</f>
        <v>3</v>
      </c>
      <c r="H114" s="11" t="str">
        <f t="shared" ca="1" si="16"/>
        <v/>
      </c>
    </row>
    <row r="115" spans="7:8" x14ac:dyDescent="0.25">
      <c r="G115" s="4">
        <f t="shared" si="17"/>
        <v>4</v>
      </c>
      <c r="H115" s="11" t="str">
        <f t="shared" ca="1" si="16"/>
        <v/>
      </c>
    </row>
    <row r="116" spans="7:8" x14ac:dyDescent="0.25">
      <c r="G116" s="4">
        <f t="shared" si="17"/>
        <v>5</v>
      </c>
      <c r="H116" s="11" t="str">
        <f t="shared" ca="1" si="16"/>
        <v/>
      </c>
    </row>
    <row r="117" spans="7:8" x14ac:dyDescent="0.25">
      <c r="G117" s="4">
        <f t="shared" si="17"/>
        <v>6</v>
      </c>
      <c r="H117" s="11" t="str">
        <f t="shared" ca="1" si="16"/>
        <v/>
      </c>
    </row>
    <row r="118" spans="7:8" x14ac:dyDescent="0.25">
      <c r="G118" s="4">
        <f t="shared" si="17"/>
        <v>7</v>
      </c>
      <c r="H118" s="11" t="str">
        <f t="shared" ca="1" si="16"/>
        <v/>
      </c>
    </row>
    <row r="119" spans="7:8" x14ac:dyDescent="0.25">
      <c r="G119" s="4">
        <f t="shared" si="17"/>
        <v>8</v>
      </c>
      <c r="H119" s="11" t="str">
        <f t="shared" ca="1" si="16"/>
        <v/>
      </c>
    </row>
    <row r="120" spans="7:8" x14ac:dyDescent="0.25">
      <c r="G120" s="4">
        <f t="shared" si="17"/>
        <v>9</v>
      </c>
      <c r="H120" s="11" t="str">
        <f t="shared" ca="1" si="16"/>
        <v/>
      </c>
    </row>
    <row r="121" spans="7:8" x14ac:dyDescent="0.25">
      <c r="G121" s="4">
        <f t="shared" si="17"/>
        <v>10</v>
      </c>
      <c r="H121" s="11" t="str">
        <f t="shared" ca="1" si="16"/>
        <v/>
      </c>
    </row>
    <row r="122" spans="7:8" x14ac:dyDescent="0.25">
      <c r="G122" s="4">
        <f t="shared" si="17"/>
        <v>11</v>
      </c>
      <c r="H122" s="12" t="str">
        <f t="shared" ca="1" si="16"/>
        <v/>
      </c>
    </row>
    <row r="124" spans="7:8" x14ac:dyDescent="0.25">
      <c r="H124" s="18" t="s">
        <v>17</v>
      </c>
    </row>
    <row r="125" spans="7:8" x14ac:dyDescent="0.25">
      <c r="G125" s="4">
        <v>1</v>
      </c>
      <c r="H125" s="10" t="str">
        <f ca="1">+IF( INDEX(   OFFSET(   $J$20,
                                          MATCH(  OFFSET( H125, -G125, 0, 1, 1),    $J$21:$J$50,  0),
                                          1,
                                          1,
                                          11),
                         G125)  =  0,                  "",
                                                             INDEX(  OFFSET($J$20,  MATCH(  OFFSET(H125,-G125,0,1,1),$J$21:$J$50,0),1,1,11),G125))</f>
        <v>System clean-up costs</v>
      </c>
    </row>
    <row r="126" spans="7:8" x14ac:dyDescent="0.25">
      <c r="G126" s="4">
        <f>+G125+1</f>
        <v>2</v>
      </c>
      <c r="H126" s="11" t="str">
        <f t="shared" ref="H126:H135" ca="1" si="18">+IF( INDEX(   OFFSET(   $J$20,
                                          MATCH(  OFFSET( H126, -G126, 0, 1, 1),    $J$21:$J$50,  0),
                                          1,
                                          1,
                                          11),
                         G126)  =  0,                  "",
                                                             INDEX(  OFFSET($J$20,  MATCH(  OFFSET(H126,-G126,0,1,1),$J$21:$J$50,0),1,1,11),G126))</f>
        <v/>
      </c>
    </row>
    <row r="127" spans="7:8" x14ac:dyDescent="0.25">
      <c r="G127" s="4">
        <f t="shared" ref="G127:G135" si="19">+G126+1</f>
        <v>3</v>
      </c>
      <c r="H127" s="11" t="str">
        <f t="shared" ca="1" si="18"/>
        <v/>
      </c>
    </row>
    <row r="128" spans="7:8" x14ac:dyDescent="0.25">
      <c r="G128" s="4">
        <f t="shared" si="19"/>
        <v>4</v>
      </c>
      <c r="H128" s="11" t="str">
        <f t="shared" ca="1" si="18"/>
        <v/>
      </c>
    </row>
    <row r="129" spans="7:8" x14ac:dyDescent="0.25">
      <c r="G129" s="4">
        <f t="shared" si="19"/>
        <v>5</v>
      </c>
      <c r="H129" s="11" t="str">
        <f t="shared" ca="1" si="18"/>
        <v/>
      </c>
    </row>
    <row r="130" spans="7:8" x14ac:dyDescent="0.25">
      <c r="G130" s="4">
        <f t="shared" si="19"/>
        <v>6</v>
      </c>
      <c r="H130" s="11" t="str">
        <f t="shared" ca="1" si="18"/>
        <v/>
      </c>
    </row>
    <row r="131" spans="7:8" x14ac:dyDescent="0.25">
      <c r="G131" s="4">
        <f t="shared" si="19"/>
        <v>7</v>
      </c>
      <c r="H131" s="11" t="str">
        <f t="shared" ca="1" si="18"/>
        <v/>
      </c>
    </row>
    <row r="132" spans="7:8" x14ac:dyDescent="0.25">
      <c r="G132" s="4">
        <f t="shared" si="19"/>
        <v>8</v>
      </c>
      <c r="H132" s="11" t="str">
        <f t="shared" ca="1" si="18"/>
        <v/>
      </c>
    </row>
    <row r="133" spans="7:8" x14ac:dyDescent="0.25">
      <c r="G133" s="4">
        <f t="shared" si="19"/>
        <v>9</v>
      </c>
      <c r="H133" s="11" t="str">
        <f t="shared" ca="1" si="18"/>
        <v/>
      </c>
    </row>
    <row r="134" spans="7:8" x14ac:dyDescent="0.25">
      <c r="G134" s="4">
        <f t="shared" si="19"/>
        <v>10</v>
      </c>
      <c r="H134" s="11" t="str">
        <f t="shared" ca="1" si="18"/>
        <v/>
      </c>
    </row>
    <row r="135" spans="7:8" x14ac:dyDescent="0.25">
      <c r="G135" s="4">
        <f t="shared" si="19"/>
        <v>11</v>
      </c>
      <c r="H135" s="12" t="str">
        <f t="shared" ca="1" si="18"/>
        <v/>
      </c>
    </row>
    <row r="137" spans="7:8" x14ac:dyDescent="0.25">
      <c r="H137" s="18" t="s">
        <v>18</v>
      </c>
    </row>
    <row r="138" spans="7:8" x14ac:dyDescent="0.25">
      <c r="G138" s="4">
        <v>1</v>
      </c>
      <c r="H138" s="10" t="str">
        <f ca="1">+IF( INDEX(   OFFSET(   $J$20,
                                          MATCH(  OFFSET( H138, -G138, 0, 1, 1),    $J$21:$J$50,  0),
                                          1,
                                          1,
                                          11),
                         G138)  =  0,                  "",
                                                             INDEX(  OFFSET($J$20,  MATCH(  OFFSET(H138,-G138,0,1,1),$J$21:$J$50,0),1,1,11),G138))</f>
        <v>Administrative investigation and penalties</v>
      </c>
    </row>
    <row r="139" spans="7:8" x14ac:dyDescent="0.25">
      <c r="G139" s="4">
        <f>+G138+1</f>
        <v>2</v>
      </c>
      <c r="H139" s="11" t="str">
        <f t="shared" ref="H139:H148" ca="1" si="20">+IF( INDEX(   OFFSET(   $J$20,
                                          MATCH(  OFFSET( H139, -G139, 0, 1, 1),    $J$21:$J$50,  0),
                                          1,
                                          1,
                                          11),
                         G139)  =  0,                  "",
                                                             INDEX(  OFFSET($J$20,  MATCH(  OFFSET(H139,-G139,0,1,1),$J$21:$J$50,0),1,1,11),G139))</f>
        <v/>
      </c>
    </row>
    <row r="140" spans="7:8" x14ac:dyDescent="0.25">
      <c r="G140" s="4">
        <f t="shared" ref="G140:G148" si="21">+G139+1</f>
        <v>3</v>
      </c>
      <c r="H140" s="11" t="str">
        <f t="shared" ca="1" si="20"/>
        <v/>
      </c>
    </row>
    <row r="141" spans="7:8" x14ac:dyDescent="0.25">
      <c r="G141" s="4">
        <f t="shared" si="21"/>
        <v>4</v>
      </c>
      <c r="H141" s="11" t="str">
        <f t="shared" ca="1" si="20"/>
        <v/>
      </c>
    </row>
    <row r="142" spans="7:8" x14ac:dyDescent="0.25">
      <c r="G142" s="4">
        <f t="shared" si="21"/>
        <v>5</v>
      </c>
      <c r="H142" s="11" t="str">
        <f t="shared" ca="1" si="20"/>
        <v/>
      </c>
    </row>
    <row r="143" spans="7:8" x14ac:dyDescent="0.25">
      <c r="G143" s="4">
        <f t="shared" si="21"/>
        <v>6</v>
      </c>
      <c r="H143" s="11" t="str">
        <f t="shared" ca="1" si="20"/>
        <v/>
      </c>
    </row>
    <row r="144" spans="7:8" x14ac:dyDescent="0.25">
      <c r="G144" s="4">
        <f t="shared" si="21"/>
        <v>7</v>
      </c>
      <c r="H144" s="11" t="str">
        <f t="shared" ca="1" si="20"/>
        <v/>
      </c>
    </row>
    <row r="145" spans="7:8" x14ac:dyDescent="0.25">
      <c r="G145" s="4">
        <f t="shared" si="21"/>
        <v>8</v>
      </c>
      <c r="H145" s="11" t="str">
        <f t="shared" ca="1" si="20"/>
        <v/>
      </c>
    </row>
    <row r="146" spans="7:8" x14ac:dyDescent="0.25">
      <c r="G146" s="4">
        <f t="shared" si="21"/>
        <v>9</v>
      </c>
      <c r="H146" s="11" t="str">
        <f t="shared" ca="1" si="20"/>
        <v/>
      </c>
    </row>
    <row r="147" spans="7:8" x14ac:dyDescent="0.25">
      <c r="G147" s="4">
        <f t="shared" si="21"/>
        <v>10</v>
      </c>
      <c r="H147" s="11" t="str">
        <f t="shared" ca="1" si="20"/>
        <v/>
      </c>
    </row>
    <row r="148" spans="7:8" x14ac:dyDescent="0.25">
      <c r="G148" s="4">
        <f t="shared" si="21"/>
        <v>11</v>
      </c>
      <c r="H148" s="12" t="str">
        <f t="shared" ca="1" si="20"/>
        <v/>
      </c>
    </row>
    <row r="150" spans="7:8" x14ac:dyDescent="0.25">
      <c r="H150" s="18" t="s">
        <v>27</v>
      </c>
    </row>
    <row r="151" spans="7:8" x14ac:dyDescent="0.25">
      <c r="G151" s="4">
        <v>1</v>
      </c>
      <c r="H151" s="10" t="str">
        <f ca="1">+IF( INDEX(   OFFSET(   $J$20,
                                          MATCH(  OFFSET( H151, -G151, 0, 1, 1),    $J$21:$J$50,  0),
                                          1,
                                          1,
                                          11),
                         G151)  =  0,                  "",
                                                             INDEX(  OFFSET($J$20,  MATCH(  OFFSET(H151,-G151,0,1,1),$J$21:$J$50,0),1,1,11),G151))</f>
        <v>Physical injury</v>
      </c>
    </row>
    <row r="152" spans="7:8" x14ac:dyDescent="0.25">
      <c r="G152" s="4">
        <f>+G151+1</f>
        <v>2</v>
      </c>
      <c r="H152" s="11" t="str">
        <f t="shared" ref="H152:H161" ca="1" si="22">+IF( INDEX(   OFFSET(   $J$20,
                                          MATCH(  OFFSET( H152, -G152, 0, 1, 1),    $J$21:$J$50,  0),
                                          1,
                                          1,
                                          11),
                         G152)  =  0,                  "",
                                                             INDEX(  OFFSET($J$20,  MATCH(  OFFSET(H152,-G152,0,1,1),$J$21:$J$50,0),1,1,11),G152))</f>
        <v/>
      </c>
    </row>
    <row r="153" spans="7:8" x14ac:dyDescent="0.25">
      <c r="G153" s="4">
        <f t="shared" ref="G153:G161" si="23">+G152+1</f>
        <v>3</v>
      </c>
      <c r="H153" s="11" t="str">
        <f t="shared" ca="1" si="22"/>
        <v/>
      </c>
    </row>
    <row r="154" spans="7:8" x14ac:dyDescent="0.25">
      <c r="G154" s="4">
        <f t="shared" si="23"/>
        <v>4</v>
      </c>
      <c r="H154" s="11" t="str">
        <f t="shared" ca="1" si="22"/>
        <v/>
      </c>
    </row>
    <row r="155" spans="7:8" x14ac:dyDescent="0.25">
      <c r="G155" s="4">
        <f t="shared" si="23"/>
        <v>5</v>
      </c>
      <c r="H155" s="11" t="str">
        <f t="shared" ca="1" si="22"/>
        <v/>
      </c>
    </row>
    <row r="156" spans="7:8" x14ac:dyDescent="0.25">
      <c r="G156" s="4">
        <f t="shared" si="23"/>
        <v>6</v>
      </c>
      <c r="H156" s="11" t="str">
        <f t="shared" ca="1" si="22"/>
        <v/>
      </c>
    </row>
    <row r="157" spans="7:8" x14ac:dyDescent="0.25">
      <c r="G157" s="4">
        <f t="shared" si="23"/>
        <v>7</v>
      </c>
      <c r="H157" s="11" t="str">
        <f t="shared" ca="1" si="22"/>
        <v/>
      </c>
    </row>
    <row r="158" spans="7:8" x14ac:dyDescent="0.25">
      <c r="G158" s="4">
        <f t="shared" si="23"/>
        <v>8</v>
      </c>
      <c r="H158" s="11" t="str">
        <f t="shared" ca="1" si="22"/>
        <v/>
      </c>
    </row>
    <row r="159" spans="7:8" x14ac:dyDescent="0.25">
      <c r="G159" s="4">
        <f t="shared" si="23"/>
        <v>9</v>
      </c>
      <c r="H159" s="11" t="str">
        <f t="shared" ca="1" si="22"/>
        <v/>
      </c>
    </row>
    <row r="160" spans="7:8" x14ac:dyDescent="0.25">
      <c r="G160" s="4">
        <f t="shared" si="23"/>
        <v>10</v>
      </c>
      <c r="H160" s="11" t="str">
        <f t="shared" ca="1" si="22"/>
        <v/>
      </c>
    </row>
    <row r="161" spans="7:8" x14ac:dyDescent="0.25">
      <c r="G161" s="4">
        <f t="shared" si="23"/>
        <v>11</v>
      </c>
      <c r="H161" s="12" t="str">
        <f t="shared" ca="1" si="22"/>
        <v/>
      </c>
    </row>
    <row r="163" spans="7:8" x14ac:dyDescent="0.25">
      <c r="H163" s="18" t="s">
        <v>19</v>
      </c>
    </row>
    <row r="164" spans="7:8" x14ac:dyDescent="0.25">
      <c r="G164" s="4">
        <v>1</v>
      </c>
      <c r="H164" s="10" t="str">
        <f ca="1">+IF( INDEX(   OFFSET(   $J$20,
                                          MATCH(  OFFSET( H164, -G164, 0, 1, 1),    $J$21:$J$50,  0),
                                          1,
                                          1,
                                          11),
                         G164)  =  0,                  "",
                                                             INDEX(  OFFSET($J$20,  MATCH(  OFFSET(H164,-G164,0,1,1),$J$21:$J$50,0),1,1,11),G164))</f>
        <v>Liability Claims</v>
      </c>
    </row>
    <row r="165" spans="7:8" x14ac:dyDescent="0.25">
      <c r="G165" s="4">
        <f>+G164+1</f>
        <v>2</v>
      </c>
      <c r="H165" s="11" t="str">
        <f t="shared" ref="H165:H174" ca="1" si="24">+IF( INDEX(   OFFSET(   $J$20,
                                          MATCH(  OFFSET( H165, -G165, 0, 1, 1),    $J$21:$J$50,  0),
                                          1,
                                          1,
                                          11),
                         G165)  =  0,                  "",
                                                             INDEX(  OFFSET($J$20,  MATCH(  OFFSET(H165,-G165,0,1,1),$J$21:$J$50,0),1,1,11),G165))</f>
        <v>Fines</v>
      </c>
    </row>
    <row r="166" spans="7:8" x14ac:dyDescent="0.25">
      <c r="G166" s="4">
        <f t="shared" ref="G166:G174" si="25">+G165+1</f>
        <v>3</v>
      </c>
      <c r="H166" s="11" t="str">
        <f t="shared" ca="1" si="24"/>
        <v/>
      </c>
    </row>
    <row r="167" spans="7:8" x14ac:dyDescent="0.25">
      <c r="G167" s="4">
        <f t="shared" si="25"/>
        <v>4</v>
      </c>
      <c r="H167" s="11" t="str">
        <f t="shared" ca="1" si="24"/>
        <v/>
      </c>
    </row>
    <row r="168" spans="7:8" x14ac:dyDescent="0.25">
      <c r="G168" s="4">
        <f t="shared" si="25"/>
        <v>5</v>
      </c>
      <c r="H168" s="11" t="str">
        <f t="shared" ca="1" si="24"/>
        <v/>
      </c>
    </row>
    <row r="169" spans="7:8" x14ac:dyDescent="0.25">
      <c r="G169" s="4">
        <f t="shared" si="25"/>
        <v>6</v>
      </c>
      <c r="H169" s="11" t="str">
        <f t="shared" ca="1" si="24"/>
        <v/>
      </c>
    </row>
    <row r="170" spans="7:8" x14ac:dyDescent="0.25">
      <c r="G170" s="4">
        <f t="shared" si="25"/>
        <v>7</v>
      </c>
      <c r="H170" s="11" t="str">
        <f t="shared" ca="1" si="24"/>
        <v/>
      </c>
    </row>
    <row r="171" spans="7:8" x14ac:dyDescent="0.25">
      <c r="G171" s="4">
        <f t="shared" si="25"/>
        <v>8</v>
      </c>
      <c r="H171" s="11" t="str">
        <f t="shared" ca="1" si="24"/>
        <v/>
      </c>
    </row>
    <row r="172" spans="7:8" x14ac:dyDescent="0.25">
      <c r="G172" s="4">
        <f t="shared" si="25"/>
        <v>9</v>
      </c>
      <c r="H172" s="11" t="str">
        <f t="shared" ca="1" si="24"/>
        <v/>
      </c>
    </row>
    <row r="173" spans="7:8" x14ac:dyDescent="0.25">
      <c r="G173" s="4">
        <f t="shared" si="25"/>
        <v>10</v>
      </c>
      <c r="H173" s="11" t="str">
        <f t="shared" ca="1" si="24"/>
        <v/>
      </c>
    </row>
    <row r="174" spans="7:8" x14ac:dyDescent="0.25">
      <c r="G174" s="4">
        <f t="shared" si="25"/>
        <v>11</v>
      </c>
      <c r="H174" s="12" t="str">
        <f t="shared" ca="1" si="24"/>
        <v/>
      </c>
    </row>
    <row r="176" spans="7:8" x14ac:dyDescent="0.25">
      <c r="H176" s="18" t="s">
        <v>20</v>
      </c>
    </row>
    <row r="177" spans="7:8" x14ac:dyDescent="0.25">
      <c r="G177" s="4">
        <v>1</v>
      </c>
      <c r="H177" s="10" t="str">
        <f ca="1">+IF( INDEX(   OFFSET(   $J$20,
                                          MATCH(  OFFSET( H177, -G177, 0, 1, 1),    $J$21:$J$50,  0),
                                          1,
                                          1,
                                          11),
                         G177)  =  0,                  "",
                                                             INDEX(  OFFSET($J$20,  MATCH(  OFFSET(H177,-G177,0,1,1),$J$21:$J$50,0),1,1,11),G177))</f>
        <v>Media Liability</v>
      </c>
    </row>
    <row r="178" spans="7:8" x14ac:dyDescent="0.25">
      <c r="G178" s="4">
        <f>+G177+1</f>
        <v>2</v>
      </c>
      <c r="H178" s="11" t="str">
        <f t="shared" ref="H178:H187" ca="1" si="26">+IF( INDEX(   OFFSET(   $J$20,
                                          MATCH(  OFFSET( H178, -G178, 0, 1, 1),    $J$21:$J$50,  0),
                                          1,
                                          1,
                                          11),
                         G178)  =  0,                  "",
                                                             INDEX(  OFFSET($J$20,  MATCH(  OFFSET(H178,-G178,0,1,1),$J$21:$J$50,0),1,1,11),G178))</f>
        <v/>
      </c>
    </row>
    <row r="179" spans="7:8" x14ac:dyDescent="0.25">
      <c r="G179" s="4">
        <f t="shared" ref="G179:G187" si="27">+G178+1</f>
        <v>3</v>
      </c>
      <c r="H179" s="11" t="str">
        <f t="shared" ca="1" si="26"/>
        <v/>
      </c>
    </row>
    <row r="180" spans="7:8" x14ac:dyDescent="0.25">
      <c r="G180" s="4">
        <f t="shared" si="27"/>
        <v>4</v>
      </c>
      <c r="H180" s="11" t="str">
        <f t="shared" ca="1" si="26"/>
        <v/>
      </c>
    </row>
    <row r="181" spans="7:8" x14ac:dyDescent="0.25">
      <c r="G181" s="4">
        <f t="shared" si="27"/>
        <v>5</v>
      </c>
      <c r="H181" s="11" t="str">
        <f t="shared" ca="1" si="26"/>
        <v/>
      </c>
    </row>
    <row r="182" spans="7:8" x14ac:dyDescent="0.25">
      <c r="G182" s="4">
        <f t="shared" si="27"/>
        <v>6</v>
      </c>
      <c r="H182" s="11" t="str">
        <f t="shared" ca="1" si="26"/>
        <v/>
      </c>
    </row>
    <row r="183" spans="7:8" x14ac:dyDescent="0.25">
      <c r="G183" s="4">
        <f t="shared" si="27"/>
        <v>7</v>
      </c>
      <c r="H183" s="11" t="str">
        <f t="shared" ca="1" si="26"/>
        <v/>
      </c>
    </row>
    <row r="184" spans="7:8" x14ac:dyDescent="0.25">
      <c r="G184" s="4">
        <f t="shared" si="27"/>
        <v>8</v>
      </c>
      <c r="H184" s="11" t="str">
        <f t="shared" ca="1" si="26"/>
        <v/>
      </c>
    </row>
    <row r="185" spans="7:8" x14ac:dyDescent="0.25">
      <c r="G185" s="4">
        <f t="shared" si="27"/>
        <v>9</v>
      </c>
      <c r="H185" s="11" t="str">
        <f t="shared" ca="1" si="26"/>
        <v/>
      </c>
    </row>
    <row r="186" spans="7:8" x14ac:dyDescent="0.25">
      <c r="G186" s="4">
        <f t="shared" si="27"/>
        <v>10</v>
      </c>
      <c r="H186" s="11" t="str">
        <f t="shared" ca="1" si="26"/>
        <v/>
      </c>
    </row>
    <row r="187" spans="7:8" x14ac:dyDescent="0.25">
      <c r="G187" s="4">
        <f t="shared" si="27"/>
        <v>11</v>
      </c>
      <c r="H187" s="12" t="str">
        <f t="shared" ca="1" si="26"/>
        <v/>
      </c>
    </row>
    <row r="189" spans="7:8" x14ac:dyDescent="0.25">
      <c r="H189" s="18" t="s">
        <v>21</v>
      </c>
    </row>
    <row r="190" spans="7:8" x14ac:dyDescent="0.25">
      <c r="G190" s="4">
        <v>1</v>
      </c>
      <c r="H190" s="10" t="str">
        <f ca="1">+IF( INDEX(   OFFSET(   $J$20,
                                          MATCH(  OFFSET( H190, -G190, 0, 1, 1),    $J$21:$J$50,  0),
                                          1,
                                          1,
                                          11),
                         G190)  =  0,                  "",
                                                             INDEX(  OFFSET($J$20,  MATCH(  OFFSET(H190,-G190,0,1,1),$J$21:$J$50,0),1,1,11),G190))</f>
        <v>Wrongful collection of information</v>
      </c>
    </row>
    <row r="191" spans="7:8" x14ac:dyDescent="0.25">
      <c r="G191" s="4">
        <f>+G190+1</f>
        <v>2</v>
      </c>
      <c r="H191" s="11" t="str">
        <f t="shared" ref="H191:H200" ca="1" si="28">+IF( INDEX(   OFFSET(   $J$20,
                                          MATCH(  OFFSET( H191, -G191, 0, 1, 1),    $J$21:$J$50,  0),
                                          1,
                                          1,
                                          11),
                         G191)  =  0,                  "",
                                                             INDEX(  OFFSET($J$20,  MATCH(  OFFSET(H191,-G191,0,1,1),$J$21:$J$50,0),1,1,11),G191))</f>
        <v/>
      </c>
    </row>
    <row r="192" spans="7:8" x14ac:dyDescent="0.25">
      <c r="G192" s="4">
        <f t="shared" ref="G192:G200" si="29">+G191+1</f>
        <v>3</v>
      </c>
      <c r="H192" s="11" t="str">
        <f t="shared" ca="1" si="28"/>
        <v/>
      </c>
    </row>
    <row r="193" spans="7:8" x14ac:dyDescent="0.25">
      <c r="G193" s="4">
        <f t="shared" si="29"/>
        <v>4</v>
      </c>
      <c r="H193" s="11" t="str">
        <f t="shared" ca="1" si="28"/>
        <v/>
      </c>
    </row>
    <row r="194" spans="7:8" x14ac:dyDescent="0.25">
      <c r="G194" s="4">
        <f t="shared" si="29"/>
        <v>5</v>
      </c>
      <c r="H194" s="11" t="str">
        <f t="shared" ca="1" si="28"/>
        <v/>
      </c>
    </row>
    <row r="195" spans="7:8" x14ac:dyDescent="0.25">
      <c r="G195" s="4">
        <f t="shared" si="29"/>
        <v>6</v>
      </c>
      <c r="H195" s="11" t="str">
        <f t="shared" ca="1" si="28"/>
        <v/>
      </c>
    </row>
    <row r="196" spans="7:8" x14ac:dyDescent="0.25">
      <c r="G196" s="4">
        <f t="shared" si="29"/>
        <v>7</v>
      </c>
      <c r="H196" s="11" t="str">
        <f t="shared" ca="1" si="28"/>
        <v/>
      </c>
    </row>
    <row r="197" spans="7:8" x14ac:dyDescent="0.25">
      <c r="G197" s="4">
        <f t="shared" si="29"/>
        <v>8</v>
      </c>
      <c r="H197" s="11" t="str">
        <f t="shared" ca="1" si="28"/>
        <v/>
      </c>
    </row>
    <row r="198" spans="7:8" x14ac:dyDescent="0.25">
      <c r="G198" s="4">
        <f t="shared" si="29"/>
        <v>9</v>
      </c>
      <c r="H198" s="11" t="str">
        <f t="shared" ca="1" si="28"/>
        <v/>
      </c>
    </row>
    <row r="199" spans="7:8" x14ac:dyDescent="0.25">
      <c r="G199" s="4">
        <f t="shared" si="29"/>
        <v>10</v>
      </c>
      <c r="H199" s="11" t="str">
        <f t="shared" ca="1" si="28"/>
        <v/>
      </c>
    </row>
    <row r="200" spans="7:8" x14ac:dyDescent="0.25">
      <c r="G200" s="4">
        <f t="shared" si="29"/>
        <v>11</v>
      </c>
      <c r="H200" s="12" t="str">
        <f t="shared" ca="1" si="28"/>
        <v/>
      </c>
    </row>
    <row r="202" spans="7:8" x14ac:dyDescent="0.25">
      <c r="H202" s="18" t="s">
        <v>22</v>
      </c>
    </row>
    <row r="203" spans="7:8" x14ac:dyDescent="0.25">
      <c r="G203" s="4">
        <v>1</v>
      </c>
      <c r="H203" s="10" t="str">
        <f ca="1">+IF( INDEX(   OFFSET(   $J$20,
                                          MATCH(  OFFSET( H203, -G203, 0, 1, 1),    $J$21:$J$50,  0),
                                          1,
                                          1,
                                          11),
                         G203)  =  0,                  "",
                                                             INDEX(  OFFSET($J$20,  MATCH(  OFFSET(H203,-G203,0,1,1),$J$21:$J$50,0),1,1,11),G203))</f>
        <v>Media content infringment/defamatory content</v>
      </c>
    </row>
    <row r="204" spans="7:8" x14ac:dyDescent="0.25">
      <c r="G204" s="4">
        <f>+G203+1</f>
        <v>2</v>
      </c>
      <c r="H204" s="11" t="str">
        <f t="shared" ref="H204:H213" ca="1" si="30">+IF( INDEX(   OFFSET(   $J$20,
                                          MATCH(  OFFSET( H204, -G204, 0, 1, 1),    $J$21:$J$50,  0),
                                          1,
                                          1,
                                          11),
                         G204)  =  0,                  "",
                                                             INDEX(  OFFSET($J$20,  MATCH(  OFFSET(H204,-G204,0,1,1),$J$21:$J$50,0),1,1,11),G204))</f>
        <v/>
      </c>
    </row>
    <row r="205" spans="7:8" x14ac:dyDescent="0.25">
      <c r="G205" s="4">
        <f t="shared" ref="G205:G213" si="31">+G204+1</f>
        <v>3</v>
      </c>
      <c r="H205" s="11" t="str">
        <f t="shared" ca="1" si="30"/>
        <v/>
      </c>
    </row>
    <row r="206" spans="7:8" x14ac:dyDescent="0.25">
      <c r="G206" s="4">
        <f t="shared" si="31"/>
        <v>4</v>
      </c>
      <c r="H206" s="11" t="str">
        <f t="shared" ca="1" si="30"/>
        <v/>
      </c>
    </row>
    <row r="207" spans="7:8" x14ac:dyDescent="0.25">
      <c r="G207" s="4">
        <f t="shared" si="31"/>
        <v>5</v>
      </c>
      <c r="H207" s="11" t="str">
        <f t="shared" ca="1" si="30"/>
        <v/>
      </c>
    </row>
    <row r="208" spans="7:8" x14ac:dyDescent="0.25">
      <c r="G208" s="4">
        <f t="shared" si="31"/>
        <v>6</v>
      </c>
      <c r="H208" s="11" t="str">
        <f t="shared" ca="1" si="30"/>
        <v/>
      </c>
    </row>
    <row r="209" spans="7:8" x14ac:dyDescent="0.25">
      <c r="G209" s="4">
        <f t="shared" si="31"/>
        <v>7</v>
      </c>
      <c r="H209" s="11" t="str">
        <f t="shared" ca="1" si="30"/>
        <v/>
      </c>
    </row>
    <row r="210" spans="7:8" x14ac:dyDescent="0.25">
      <c r="G210" s="4">
        <f t="shared" si="31"/>
        <v>8</v>
      </c>
      <c r="H210" s="11" t="str">
        <f t="shared" ca="1" si="30"/>
        <v/>
      </c>
    </row>
    <row r="211" spans="7:8" x14ac:dyDescent="0.25">
      <c r="G211" s="4">
        <f t="shared" si="31"/>
        <v>9</v>
      </c>
      <c r="H211" s="11" t="str">
        <f t="shared" ca="1" si="30"/>
        <v/>
      </c>
    </row>
    <row r="212" spans="7:8" x14ac:dyDescent="0.25">
      <c r="G212" s="4">
        <f t="shared" si="31"/>
        <v>10</v>
      </c>
      <c r="H212" s="11" t="str">
        <f t="shared" ca="1" si="30"/>
        <v/>
      </c>
    </row>
    <row r="213" spans="7:8" x14ac:dyDescent="0.25">
      <c r="G213" s="4">
        <f t="shared" si="31"/>
        <v>11</v>
      </c>
      <c r="H213" s="12" t="str">
        <f t="shared" ca="1" si="30"/>
        <v/>
      </c>
    </row>
    <row r="215" spans="7:8" x14ac:dyDescent="0.25">
      <c r="H215" s="18" t="s">
        <v>43</v>
      </c>
    </row>
    <row r="216" spans="7:8" x14ac:dyDescent="0.25">
      <c r="G216" s="4">
        <v>1</v>
      </c>
      <c r="H216" s="10" t="str">
        <f ca="1">+IF( INDEX(   OFFSET(   $J$20,
                                          MATCH(  OFFSET( H216, -G216, 0, 1, 1),    $J$21:$J$50,  0),
                                          1,
                                          1,
                                          11),
                         G216)  =  0,                  "",
                                                             INDEX(  OFFSET($J$20,  MATCH(  OFFSET(H216,-G216,0,1,1),$J$21:$J$50,0),1,1,11),G216))</f>
        <v>Violation of notification obligations</v>
      </c>
    </row>
    <row r="217" spans="7:8" x14ac:dyDescent="0.25">
      <c r="G217" s="4">
        <f>+G216+1</f>
        <v>2</v>
      </c>
      <c r="H217" s="11" t="str">
        <f t="shared" ref="H217:H226" ca="1" si="32">+IF( INDEX(   OFFSET(   $J$20,
                                          MATCH(  OFFSET( H217, -G217, 0, 1, 1),    $J$21:$J$50,  0),
                                          1,
                                          1,
                                          11),
                         G217)  =  0,                  "",
                                                             INDEX(  OFFSET($J$20,  MATCH(  OFFSET(H217,-G217,0,1,1),$J$21:$J$50,0),1,1,11),G217))</f>
        <v/>
      </c>
    </row>
    <row r="218" spans="7:8" x14ac:dyDescent="0.25">
      <c r="G218" s="4">
        <f t="shared" ref="G218:G226" si="33">+G217+1</f>
        <v>3</v>
      </c>
      <c r="H218" s="11" t="str">
        <f t="shared" ca="1" si="32"/>
        <v/>
      </c>
    </row>
    <row r="219" spans="7:8" x14ac:dyDescent="0.25">
      <c r="G219" s="4">
        <f t="shared" si="33"/>
        <v>4</v>
      </c>
      <c r="H219" s="11" t="str">
        <f t="shared" ca="1" si="32"/>
        <v/>
      </c>
    </row>
    <row r="220" spans="7:8" x14ac:dyDescent="0.25">
      <c r="G220" s="4">
        <f t="shared" si="33"/>
        <v>5</v>
      </c>
      <c r="H220" s="11" t="str">
        <f t="shared" ca="1" si="32"/>
        <v/>
      </c>
    </row>
    <row r="221" spans="7:8" x14ac:dyDescent="0.25">
      <c r="G221" s="4">
        <f t="shared" si="33"/>
        <v>6</v>
      </c>
      <c r="H221" s="11" t="str">
        <f t="shared" ca="1" si="32"/>
        <v/>
      </c>
    </row>
    <row r="222" spans="7:8" x14ac:dyDescent="0.25">
      <c r="G222" s="4">
        <f t="shared" si="33"/>
        <v>7</v>
      </c>
      <c r="H222" s="11" t="str">
        <f t="shared" ca="1" si="32"/>
        <v/>
      </c>
    </row>
    <row r="223" spans="7:8" x14ac:dyDescent="0.25">
      <c r="G223" s="4">
        <f t="shared" si="33"/>
        <v>8</v>
      </c>
      <c r="H223" s="11" t="str">
        <f t="shared" ca="1" si="32"/>
        <v/>
      </c>
    </row>
    <row r="224" spans="7:8" x14ac:dyDescent="0.25">
      <c r="G224" s="4">
        <f t="shared" si="33"/>
        <v>9</v>
      </c>
      <c r="H224" s="11" t="str">
        <f t="shared" ca="1" si="32"/>
        <v/>
      </c>
    </row>
    <row r="225" spans="7:8" x14ac:dyDescent="0.25">
      <c r="G225" s="4">
        <f t="shared" si="33"/>
        <v>10</v>
      </c>
      <c r="H225" s="11" t="str">
        <f t="shared" ca="1" si="32"/>
        <v/>
      </c>
    </row>
    <row r="226" spans="7:8" x14ac:dyDescent="0.25">
      <c r="G226" s="4">
        <f t="shared" si="33"/>
        <v>11</v>
      </c>
      <c r="H226" s="12" t="str">
        <f t="shared" ca="1" si="32"/>
        <v/>
      </c>
    </row>
    <row r="228" spans="7:8" x14ac:dyDescent="0.25">
      <c r="H228" s="18" t="s">
        <v>23</v>
      </c>
    </row>
    <row r="229" spans="7:8" x14ac:dyDescent="0.25">
      <c r="G229" s="4">
        <v>1</v>
      </c>
      <c r="H229" s="10" t="str">
        <f ca="1">+IF( INDEX(   OFFSET(   $J$20,
                                          MATCH(  OFFSET( H229, -G229, 0, 1, 1),    $J$21:$J$50,  0),
                                          1,
                                          1,
                                          11),
                         G229)  =  0,                  "",
                                                             INDEX(  OFFSET($J$20,  MATCH(  OFFSET(H229,-G229,0,1,1),$J$21:$J$50,0),1,1,11),G229))</f>
        <v>Crisis management / IT Experts</v>
      </c>
    </row>
    <row r="230" spans="7:8" x14ac:dyDescent="0.25">
      <c r="G230" s="4">
        <f>+G229+1</f>
        <v>2</v>
      </c>
      <c r="H230" s="11" t="str">
        <f t="shared" ref="H230:H239" ca="1" si="34">+IF( INDEX(   OFFSET(   $J$20,
                                          MATCH(  OFFSET( H230, -G230, 0, 1, 1),    $J$21:$J$50,  0),
                                          1,
                                          1,
                                          11),
                         G230)  =  0,                  "",
                                                             INDEX(  OFFSET($J$20,  MATCH(  OFFSET(H230,-G230,0,1,1),$J$21:$J$50,0),1,1,11),G230))</f>
        <v>Breach-related legal advice</v>
      </c>
    </row>
    <row r="231" spans="7:8" x14ac:dyDescent="0.25">
      <c r="G231" s="4">
        <f t="shared" ref="G231:G239" si="35">+G230+1</f>
        <v>3</v>
      </c>
      <c r="H231" s="11" t="str">
        <f t="shared" ca="1" si="34"/>
        <v>Forensic investigation costs</v>
      </c>
    </row>
    <row r="232" spans="7:8" x14ac:dyDescent="0.25">
      <c r="G232" s="4">
        <f t="shared" si="35"/>
        <v>4</v>
      </c>
      <c r="H232" s="11" t="str">
        <f t="shared" ca="1" si="34"/>
        <v>Call Centre / Hotline</v>
      </c>
    </row>
    <row r="233" spans="7:8" x14ac:dyDescent="0.25">
      <c r="G233" s="4">
        <f t="shared" si="35"/>
        <v>5</v>
      </c>
      <c r="H233" s="11" t="str">
        <f t="shared" ca="1" si="34"/>
        <v/>
      </c>
    </row>
    <row r="234" spans="7:8" x14ac:dyDescent="0.25">
      <c r="G234" s="4">
        <f t="shared" si="35"/>
        <v>6</v>
      </c>
      <c r="H234" s="11" t="str">
        <f t="shared" ca="1" si="34"/>
        <v/>
      </c>
    </row>
    <row r="235" spans="7:8" x14ac:dyDescent="0.25">
      <c r="G235" s="4">
        <f t="shared" si="35"/>
        <v>7</v>
      </c>
      <c r="H235" s="11" t="str">
        <f t="shared" ca="1" si="34"/>
        <v/>
      </c>
    </row>
    <row r="236" spans="7:8" x14ac:dyDescent="0.25">
      <c r="G236" s="4">
        <f t="shared" si="35"/>
        <v>8</v>
      </c>
      <c r="H236" s="11" t="str">
        <f t="shared" ca="1" si="34"/>
        <v/>
      </c>
    </row>
    <row r="237" spans="7:8" x14ac:dyDescent="0.25">
      <c r="G237" s="4">
        <f t="shared" si="35"/>
        <v>9</v>
      </c>
      <c r="H237" s="11" t="str">
        <f t="shared" ca="1" si="34"/>
        <v/>
      </c>
    </row>
    <row r="238" spans="7:8" x14ac:dyDescent="0.25">
      <c r="G238" s="4">
        <f t="shared" si="35"/>
        <v>10</v>
      </c>
      <c r="H238" s="11" t="str">
        <f t="shared" ca="1" si="34"/>
        <v/>
      </c>
    </row>
    <row r="239" spans="7:8" x14ac:dyDescent="0.25">
      <c r="G239" s="4">
        <f t="shared" si="35"/>
        <v>11</v>
      </c>
      <c r="H239" s="12" t="str">
        <f t="shared" ca="1" si="34"/>
        <v/>
      </c>
    </row>
    <row r="241" spans="7:8" x14ac:dyDescent="0.25">
      <c r="H241" s="18" t="s">
        <v>83</v>
      </c>
    </row>
    <row r="242" spans="7:8" x14ac:dyDescent="0.25">
      <c r="G242" s="4">
        <v>1</v>
      </c>
      <c r="H242" s="10" t="str">
        <f ca="1">+IF( INDEX(   OFFSET(   $J$20,
                                          MATCH(  OFFSET( H242, -G242, 0, 1, 1),    $J$21:$J$50,  0),
                                          1,
                                          1,
                                          11),
                         G242)  =  0,                  "",
                                                             INDEX(  OFFSET($J$20,  MATCH(  OFFSET(H242,-G242,0,1,1),$J$21:$J$50,0),1,1,11),G242))</f>
        <v>Legal / PR</v>
      </c>
    </row>
    <row r="243" spans="7:8" x14ac:dyDescent="0.25">
      <c r="G243" s="4">
        <f>+G242+1</f>
        <v>2</v>
      </c>
      <c r="H243" s="11" t="str">
        <f t="shared" ref="H243:H252" ca="1" si="36">+IF( INDEX(   OFFSET(   $J$20,
                                          MATCH(  OFFSET( H243, -G243, 0, 1, 1),    $J$21:$J$50,  0),
                                          1,
                                          1,
                                          11),
                         G243)  =  0,                  "",
                                                             INDEX(  OFFSET($J$20,  MATCH(  OFFSET(H243,-G243,0,1,1),$J$21:$J$50,0),1,1,11),G243))</f>
        <v>Technical forensic</v>
      </c>
    </row>
    <row r="244" spans="7:8" x14ac:dyDescent="0.25">
      <c r="G244" s="4">
        <f t="shared" ref="G244:G252" si="37">+G243+1</f>
        <v>3</v>
      </c>
      <c r="H244" s="11" t="str">
        <f t="shared" ca="1" si="36"/>
        <v>Incident notification</v>
      </c>
    </row>
    <row r="245" spans="7:8" x14ac:dyDescent="0.25">
      <c r="G245" s="4">
        <f t="shared" si="37"/>
        <v>4</v>
      </c>
      <c r="H245" s="11" t="str">
        <f t="shared" ca="1" si="36"/>
        <v/>
      </c>
    </row>
    <row r="246" spans="7:8" x14ac:dyDescent="0.25">
      <c r="G246" s="4">
        <f t="shared" si="37"/>
        <v>5</v>
      </c>
      <c r="H246" s="11" t="str">
        <f t="shared" ca="1" si="36"/>
        <v/>
      </c>
    </row>
    <row r="247" spans="7:8" x14ac:dyDescent="0.25">
      <c r="G247" s="4">
        <f t="shared" si="37"/>
        <v>6</v>
      </c>
      <c r="H247" s="11" t="str">
        <f t="shared" ca="1" si="36"/>
        <v/>
      </c>
    </row>
    <row r="248" spans="7:8" x14ac:dyDescent="0.25">
      <c r="G248" s="4">
        <f t="shared" si="37"/>
        <v>7</v>
      </c>
      <c r="H248" s="11" t="str">
        <f t="shared" ca="1" si="36"/>
        <v/>
      </c>
    </row>
    <row r="249" spans="7:8" x14ac:dyDescent="0.25">
      <c r="G249" s="4">
        <f t="shared" si="37"/>
        <v>8</v>
      </c>
      <c r="H249" s="11" t="str">
        <f t="shared" ca="1" si="36"/>
        <v/>
      </c>
    </row>
    <row r="250" spans="7:8" x14ac:dyDescent="0.25">
      <c r="G250" s="4">
        <f t="shared" si="37"/>
        <v>9</v>
      </c>
      <c r="H250" s="11" t="str">
        <f t="shared" ca="1" si="36"/>
        <v/>
      </c>
    </row>
    <row r="251" spans="7:8" x14ac:dyDescent="0.25">
      <c r="G251" s="4">
        <f t="shared" si="37"/>
        <v>10</v>
      </c>
      <c r="H251" s="11" t="str">
        <f t="shared" ca="1" si="36"/>
        <v/>
      </c>
    </row>
    <row r="252" spans="7:8" x14ac:dyDescent="0.25">
      <c r="G252" s="4">
        <f t="shared" si="37"/>
        <v>11</v>
      </c>
      <c r="H252" s="12" t="str">
        <f t="shared" ca="1" si="36"/>
        <v/>
      </c>
    </row>
    <row r="254" spans="7:8" x14ac:dyDescent="0.25">
      <c r="H254" s="18" t="s">
        <v>24</v>
      </c>
    </row>
    <row r="255" spans="7:8" x14ac:dyDescent="0.25">
      <c r="G255" s="4">
        <v>1</v>
      </c>
      <c r="H255" s="10" t="str">
        <f ca="1">+IF( INDEX(   OFFSET(   $J$20,
                                          MATCH(  OFFSET( H255, -G255, 0, 1, 1),    $J$21:$J$50,  0),
                                          1,
                                          1,
                                          11),
                         G255)  =  0,                  "",
                                                             INDEX(  OFFSET($J$20,  MATCH(  OFFSET(H255,-G255,0,1,1),$J$21:$J$50,0),1,1,11),G255))</f>
        <v>Following damage to reputation</v>
      </c>
    </row>
    <row r="256" spans="7:8" x14ac:dyDescent="0.25">
      <c r="G256" s="4">
        <f>+G255+1</f>
        <v>2</v>
      </c>
      <c r="H256" s="11" t="str">
        <f t="shared" ref="H256:H265" ca="1" si="38">+IF( INDEX(   OFFSET(   $J$20,
                                          MATCH(  OFFSET( H256, -G256, 0, 1, 1),    $J$21:$J$50,  0),
                                          1,
                                          1,
                                          11),
                         G256)  =  0,                  "",
                                                             INDEX(  OFFSET($J$20,  MATCH(  OFFSET(H256,-G256,0,1,1),$J$21:$J$50,0),1,1,11),G256))</f>
        <v/>
      </c>
    </row>
    <row r="257" spans="7:8" x14ac:dyDescent="0.25">
      <c r="G257" s="4">
        <f t="shared" ref="G257:G265" si="39">+G256+1</f>
        <v>3</v>
      </c>
      <c r="H257" s="11" t="str">
        <f t="shared" ca="1" si="38"/>
        <v/>
      </c>
    </row>
    <row r="258" spans="7:8" x14ac:dyDescent="0.25">
      <c r="G258" s="4">
        <f t="shared" si="39"/>
        <v>4</v>
      </c>
      <c r="H258" s="11" t="str">
        <f t="shared" ca="1" si="38"/>
        <v/>
      </c>
    </row>
    <row r="259" spans="7:8" x14ac:dyDescent="0.25">
      <c r="G259" s="4">
        <f t="shared" si="39"/>
        <v>5</v>
      </c>
      <c r="H259" s="11" t="str">
        <f t="shared" ca="1" si="38"/>
        <v/>
      </c>
    </row>
    <row r="260" spans="7:8" x14ac:dyDescent="0.25">
      <c r="G260" s="4">
        <f t="shared" si="39"/>
        <v>6</v>
      </c>
      <c r="H260" s="11" t="str">
        <f t="shared" ca="1" si="38"/>
        <v/>
      </c>
    </row>
    <row r="261" spans="7:8" x14ac:dyDescent="0.25">
      <c r="G261" s="4">
        <f t="shared" si="39"/>
        <v>7</v>
      </c>
      <c r="H261" s="11" t="str">
        <f t="shared" ca="1" si="38"/>
        <v/>
      </c>
    </row>
    <row r="262" spans="7:8" x14ac:dyDescent="0.25">
      <c r="G262" s="4">
        <f t="shared" si="39"/>
        <v>8</v>
      </c>
      <c r="H262" s="11" t="str">
        <f t="shared" ca="1" si="38"/>
        <v/>
      </c>
    </row>
    <row r="263" spans="7:8" x14ac:dyDescent="0.25">
      <c r="G263" s="4">
        <f t="shared" si="39"/>
        <v>9</v>
      </c>
      <c r="H263" s="11" t="str">
        <f t="shared" ca="1" si="38"/>
        <v/>
      </c>
    </row>
    <row r="264" spans="7:8" x14ac:dyDescent="0.25">
      <c r="G264" s="4">
        <f t="shared" si="39"/>
        <v>10</v>
      </c>
      <c r="H264" s="11" t="str">
        <f t="shared" ca="1" si="38"/>
        <v/>
      </c>
    </row>
    <row r="265" spans="7:8" x14ac:dyDescent="0.25">
      <c r="G265" s="4">
        <f t="shared" si="39"/>
        <v>11</v>
      </c>
      <c r="H265" s="12" t="str">
        <f t="shared" ca="1" si="38"/>
        <v/>
      </c>
    </row>
    <row r="267" spans="7:8" x14ac:dyDescent="0.25">
      <c r="H267" s="18" t="s">
        <v>25</v>
      </c>
    </row>
    <row r="268" spans="7:8" x14ac:dyDescent="0.25">
      <c r="G268" s="4">
        <v>1</v>
      </c>
      <c r="H268" s="10" t="str">
        <f ca="1">+IF( INDEX(   OFFSET(   $J$20,
                                          MATCH(  OFFSET( H268, -G268, 0, 1, 1),    $J$21:$J$50,  0),
                                          1,
                                          1,
                                          11),
                         G268)  =  0,                  "",
                                                             INDEX(  OFFSET($J$20,  MATCH(  OFFSET(H268,-G268,0,1,1),$J$21:$J$50,0),1,1,11),G268))</f>
        <v>Credit/identity monitoring</v>
      </c>
    </row>
    <row r="269" spans="7:8" x14ac:dyDescent="0.25">
      <c r="G269" s="4">
        <f>+G268+1</f>
        <v>2</v>
      </c>
      <c r="H269" s="11" t="str">
        <f t="shared" ref="H269:H278" ca="1" si="40">+IF( INDEX(   OFFSET(   $J$20,
                                          MATCH(  OFFSET( H269, -G269, 0, 1, 1),    $J$21:$J$50,  0),
                                          1,
                                          1,
                                          11),
                         G269)  =  0,                  "",
                                                             INDEX(  OFFSET($J$20,  MATCH(  OFFSET(H269,-G269,0,1,1),$J$21:$J$50,0),1,1,11),G269))</f>
        <v/>
      </c>
    </row>
    <row r="270" spans="7:8" x14ac:dyDescent="0.25">
      <c r="G270" s="4">
        <f t="shared" ref="G270:G278" si="41">+G269+1</f>
        <v>3</v>
      </c>
      <c r="H270" s="11" t="str">
        <f t="shared" ca="1" si="40"/>
        <v/>
      </c>
    </row>
    <row r="271" spans="7:8" x14ac:dyDescent="0.25">
      <c r="G271" s="4">
        <f t="shared" si="41"/>
        <v>4</v>
      </c>
      <c r="H271" s="11" t="str">
        <f t="shared" ca="1" si="40"/>
        <v/>
      </c>
    </row>
    <row r="272" spans="7:8" x14ac:dyDescent="0.25">
      <c r="G272" s="4">
        <f t="shared" si="41"/>
        <v>5</v>
      </c>
      <c r="H272" s="11" t="str">
        <f t="shared" ca="1" si="40"/>
        <v/>
      </c>
    </row>
    <row r="273" spans="7:8" x14ac:dyDescent="0.25">
      <c r="G273" s="4">
        <f t="shared" si="41"/>
        <v>6</v>
      </c>
      <c r="H273" s="11" t="str">
        <f t="shared" ca="1" si="40"/>
        <v/>
      </c>
    </row>
    <row r="274" spans="7:8" x14ac:dyDescent="0.25">
      <c r="G274" s="4">
        <f t="shared" si="41"/>
        <v>7</v>
      </c>
      <c r="H274" s="11" t="str">
        <f t="shared" ca="1" si="40"/>
        <v/>
      </c>
    </row>
    <row r="275" spans="7:8" x14ac:dyDescent="0.25">
      <c r="G275" s="4">
        <f t="shared" si="41"/>
        <v>8</v>
      </c>
      <c r="H275" s="11" t="str">
        <f t="shared" ca="1" si="40"/>
        <v/>
      </c>
    </row>
    <row r="276" spans="7:8" x14ac:dyDescent="0.25">
      <c r="G276" s="4">
        <f t="shared" si="41"/>
        <v>9</v>
      </c>
      <c r="H276" s="11" t="str">
        <f t="shared" ca="1" si="40"/>
        <v/>
      </c>
    </row>
    <row r="277" spans="7:8" x14ac:dyDescent="0.25">
      <c r="G277" s="4">
        <f t="shared" si="41"/>
        <v>10</v>
      </c>
      <c r="H277" s="11" t="str">
        <f t="shared" ca="1" si="40"/>
        <v/>
      </c>
    </row>
    <row r="278" spans="7:8" x14ac:dyDescent="0.25">
      <c r="G278" s="4">
        <f t="shared" si="41"/>
        <v>11</v>
      </c>
      <c r="H278" s="12" t="str">
        <f t="shared" ca="1" si="40"/>
        <v/>
      </c>
    </row>
    <row r="280" spans="7:8" x14ac:dyDescent="0.25">
      <c r="H280" s="18" t="s">
        <v>26</v>
      </c>
    </row>
    <row r="281" spans="7:8" x14ac:dyDescent="0.25">
      <c r="G281" s="4">
        <v>1</v>
      </c>
      <c r="H281" s="10" t="str">
        <f ca="1">+IF( INDEX(   OFFSET(   $J$20,
                                          MATCH(  OFFSET( H281, -G281, 0, 1, 1),    $J$21:$J$50,  0),
                                          1,
                                          1,
                                          11),
                         G281)  =  0,                  "",
                                                             INDEX(  OFFSET($J$20,  MATCH(  OFFSET(H281,-G281,0,1,1),$J$21:$J$50,0),1,1,11),G281))</f>
        <v>Criminal Reward Fund</v>
      </c>
    </row>
    <row r="282" spans="7:8" x14ac:dyDescent="0.25">
      <c r="G282" s="4">
        <f>+G281+1</f>
        <v>2</v>
      </c>
      <c r="H282" s="11" t="str">
        <f t="shared" ref="H282:H291" ca="1" si="42">+IF( INDEX(   OFFSET(   $J$20,
                                          MATCH(  OFFSET( H282, -G282, 0, 1, 1),    $J$21:$J$50,  0),
                                          1,
                                          1,
                                          11),
                         G282)  =  0,                  "",
                                                             INDEX(  OFFSET($J$20,  MATCH(  OFFSET(H282,-G282,0,1,1),$J$21:$J$50,0),1,1,11),G282))</f>
        <v/>
      </c>
    </row>
    <row r="283" spans="7:8" x14ac:dyDescent="0.25">
      <c r="G283" s="4">
        <f t="shared" ref="G283:G291" si="43">+G282+1</f>
        <v>3</v>
      </c>
      <c r="H283" s="11" t="str">
        <f t="shared" ca="1" si="42"/>
        <v/>
      </c>
    </row>
    <row r="284" spans="7:8" x14ac:dyDescent="0.25">
      <c r="G284" s="4">
        <f t="shared" si="43"/>
        <v>4</v>
      </c>
      <c r="H284" s="11" t="str">
        <f t="shared" ca="1" si="42"/>
        <v/>
      </c>
    </row>
    <row r="285" spans="7:8" x14ac:dyDescent="0.25">
      <c r="G285" s="4">
        <f t="shared" si="43"/>
        <v>5</v>
      </c>
      <c r="H285" s="11" t="str">
        <f t="shared" ca="1" si="42"/>
        <v/>
      </c>
    </row>
    <row r="286" spans="7:8" x14ac:dyDescent="0.25">
      <c r="G286" s="4">
        <f t="shared" si="43"/>
        <v>6</v>
      </c>
      <c r="H286" s="11" t="str">
        <f t="shared" ca="1" si="42"/>
        <v/>
      </c>
    </row>
    <row r="287" spans="7:8" x14ac:dyDescent="0.25">
      <c r="G287" s="4">
        <f t="shared" si="43"/>
        <v>7</v>
      </c>
      <c r="H287" s="11" t="str">
        <f t="shared" ca="1" si="42"/>
        <v/>
      </c>
    </row>
    <row r="288" spans="7:8" x14ac:dyDescent="0.25">
      <c r="G288" s="4">
        <f t="shared" si="43"/>
        <v>8</v>
      </c>
      <c r="H288" s="11" t="str">
        <f t="shared" ca="1" si="42"/>
        <v/>
      </c>
    </row>
    <row r="289" spans="7:8" x14ac:dyDescent="0.25">
      <c r="G289" s="4">
        <f t="shared" si="43"/>
        <v>9</v>
      </c>
      <c r="H289" s="11" t="str">
        <f t="shared" ca="1" si="42"/>
        <v/>
      </c>
    </row>
    <row r="290" spans="7:8" x14ac:dyDescent="0.25">
      <c r="G290" s="4">
        <f t="shared" si="43"/>
        <v>10</v>
      </c>
      <c r="H290" s="11" t="str">
        <f t="shared" ca="1" si="42"/>
        <v/>
      </c>
    </row>
    <row r="291" spans="7:8" x14ac:dyDescent="0.25">
      <c r="G291" s="4">
        <f t="shared" si="43"/>
        <v>11</v>
      </c>
      <c r="H291" s="12" t="str">
        <f t="shared" ca="1" si="42"/>
        <v/>
      </c>
    </row>
    <row r="293" spans="7:8" x14ac:dyDescent="0.25">
      <c r="H293" s="18" t="s">
        <v>84</v>
      </c>
    </row>
    <row r="294" spans="7:8" x14ac:dyDescent="0.25">
      <c r="G294" s="4">
        <v>1</v>
      </c>
      <c r="H294" s="10" t="str">
        <f ca="1">+IF( INDEX(   OFFSET(   $J$20,
                                          MATCH(  OFFSET( H294, -G294, 0, 1, 1),    $J$21:$J$50,  0),
                                          1,
                                          1,
                                          11),
                         G294)  =  0,                  "",
                                                             INDEX(  OFFSET($J$20,  MATCH(  OFFSET(H294,-G294,0,1,1),$J$21:$J$50,0),1,1,11),G294))</f>
        <v>Please Specity Customized Risk Detailed Description</v>
      </c>
    </row>
    <row r="295" spans="7:8" x14ac:dyDescent="0.25">
      <c r="G295" s="4">
        <f>+G294+1</f>
        <v>2</v>
      </c>
      <c r="H295" s="11" t="str">
        <f t="shared" ref="H295:H304" ca="1" si="44">+IF( INDEX(   OFFSET(   $J$20,
                                          MATCH(  OFFSET( H295, -G295, 0, 1, 1),    $J$21:$J$50,  0),
                                          1,
                                          1,
                                          11),
                         G295)  =  0,                  "",
                                                             INDEX(  OFFSET($J$20,  MATCH(  OFFSET(H295,-G295,0,1,1),$J$21:$J$50,0),1,1,11),G295))</f>
        <v/>
      </c>
    </row>
    <row r="296" spans="7:8" x14ac:dyDescent="0.25">
      <c r="G296" s="4">
        <f t="shared" ref="G296:G304" si="45">+G295+1</f>
        <v>3</v>
      </c>
      <c r="H296" s="11" t="str">
        <f t="shared" ca="1" si="44"/>
        <v/>
      </c>
    </row>
    <row r="297" spans="7:8" x14ac:dyDescent="0.25">
      <c r="G297" s="4">
        <f t="shared" si="45"/>
        <v>4</v>
      </c>
      <c r="H297" s="11" t="str">
        <f t="shared" ca="1" si="44"/>
        <v/>
      </c>
    </row>
    <row r="298" spans="7:8" x14ac:dyDescent="0.25">
      <c r="G298" s="4">
        <f t="shared" si="45"/>
        <v>5</v>
      </c>
      <c r="H298" s="11" t="str">
        <f t="shared" ca="1" si="44"/>
        <v/>
      </c>
    </row>
    <row r="299" spans="7:8" x14ac:dyDescent="0.25">
      <c r="G299" s="4">
        <f t="shared" si="45"/>
        <v>6</v>
      </c>
      <c r="H299" s="11" t="str">
        <f t="shared" ca="1" si="44"/>
        <v/>
      </c>
    </row>
    <row r="300" spans="7:8" x14ac:dyDescent="0.25">
      <c r="G300" s="4">
        <f t="shared" si="45"/>
        <v>7</v>
      </c>
      <c r="H300" s="11" t="str">
        <f t="shared" ca="1" si="44"/>
        <v/>
      </c>
    </row>
    <row r="301" spans="7:8" x14ac:dyDescent="0.25">
      <c r="G301" s="4">
        <f t="shared" si="45"/>
        <v>8</v>
      </c>
      <c r="H301" s="11" t="str">
        <f t="shared" ca="1" si="44"/>
        <v/>
      </c>
    </row>
    <row r="302" spans="7:8" x14ac:dyDescent="0.25">
      <c r="G302" s="4">
        <f t="shared" si="45"/>
        <v>9</v>
      </c>
      <c r="H302" s="11" t="str">
        <f t="shared" ca="1" si="44"/>
        <v/>
      </c>
    </row>
    <row r="303" spans="7:8" x14ac:dyDescent="0.25">
      <c r="G303" s="4">
        <f t="shared" si="45"/>
        <v>10</v>
      </c>
      <c r="H303" s="11" t="str">
        <f t="shared" ca="1" si="44"/>
        <v/>
      </c>
    </row>
    <row r="304" spans="7:8" x14ac:dyDescent="0.25">
      <c r="G304" s="4">
        <f t="shared" si="45"/>
        <v>11</v>
      </c>
      <c r="H304" s="12" t="str">
        <f t="shared" ca="1" si="44"/>
        <v/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RIS Document" ma:contentTypeID="0x010100BD4417634701014DA0CDE7BA7EA0A0370010DE6CC8CF7C2F4C95DD4560A5BFE726" ma:contentTypeVersion="42" ma:contentTypeDescription="" ma:contentTypeScope="" ma:versionID="b55b6274ddd558db18d9e8f4b6972120">
  <xsd:schema xmlns:xsd="http://www.w3.org/2001/XMLSchema" xmlns:xs="http://www.w3.org/2001/XMLSchema" xmlns:p="http://schemas.microsoft.com/office/2006/metadata/properties" xmlns:ns1="http://schemas.microsoft.com/sharepoint/v3" xmlns:ns2="08acf695-f66a-4768-b3cf-48c5dc920dbe" xmlns:ns4="http://schemas.microsoft.com/sharepoint/v4" targetNamespace="http://schemas.microsoft.com/office/2006/metadata/properties" ma:root="true" ma:fieldsID="9ceae35fd31d7c1374b10eaf33c5da44" ns1:_="" ns2:_="" ns4:_="">
    <xsd:import namespace="http://schemas.microsoft.com/sharepoint/v3"/>
    <xsd:import namespace="08acf695-f66a-4768-b3cf-48c5dc920dbe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o5b23233268c446795eaad3746ea89f6" minOccurs="0"/>
                <xsd:element ref="ns2:TaxCatchAll" minOccurs="0"/>
                <xsd:element ref="ns2:TaxCatchAllLabel" minOccurs="0"/>
                <xsd:element ref="ns2:bd0590dde75a4281b274cfe17b88f084" minOccurs="0"/>
                <xsd:element ref="ns2:ERIS_ConfidentialityLevel"/>
                <xsd:element ref="ns2:ERIS_AdditionalMarkings" minOccurs="0"/>
                <xsd:element ref="ns2:ERIS_ApprovalStatus" minOccurs="0"/>
                <xsd:element ref="ns2:ib9b5da6129a4764bff7589b09465f44" minOccurs="0"/>
                <xsd:element ref="ns2:b951eb87927b40548bb1fcfe6ad9c4d4" minOccurs="0"/>
                <xsd:element ref="ns2:ERIS_OtherReference" minOccurs="0"/>
                <xsd:element ref="ns2:ERIS_Relation" minOccurs="0"/>
                <xsd:element ref="ns2:ERIS_AssignedTo" minOccurs="0"/>
                <xsd:element ref="ns2:ERIS_RecordNumber" minOccurs="0"/>
                <xsd:element ref="ns1:FormData" minOccurs="0"/>
                <xsd:element ref="ns4:IconOverlay" minOccurs="0"/>
                <xsd:element ref="ns2:ERIS_SupersededObsole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ormData" ma:index="26" nillable="true" ma:displayName="Form Data" ma:hidden="true" ma:internalName="FormData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cf695-f66a-4768-b3cf-48c5dc920dbe" elementFormDefault="qualified">
    <xsd:import namespace="http://schemas.microsoft.com/office/2006/documentManagement/types"/>
    <xsd:import namespace="http://schemas.microsoft.com/office/infopath/2007/PartnerControls"/>
    <xsd:element name="o5b23233268c446795eaad3746ea89f6" ma:index="8" ma:taxonomy="true" ma:internalName="o5b23233268c446795eaad3746ea89f6" ma:taxonomyFieldName="ERIS_DocumentType" ma:displayName="Document Type" ma:readOnly="false" ma:fieldId="{85b23233-268c-4467-95ea-ad3746ea89f6}" ma:sspId="2b1776d1-ae3b-49f8-a97b-1474fa7fa346" ma:termSetId="8291263e-1670-46c0-b090-f3efb02d9c1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269eaf7d-3942-436b-9833-c35ed307f50b}" ma:internalName="TaxCatchAll" ma:showField="CatchAllData" ma:web="08acf695-f66a-4768-b3cf-48c5dc920d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269eaf7d-3942-436b-9833-c35ed307f50b}" ma:internalName="TaxCatchAllLabel" ma:readOnly="true" ma:showField="CatchAllDataLabel" ma:web="08acf695-f66a-4768-b3cf-48c5dc920d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bd0590dde75a4281b274cfe17b88f084" ma:index="12" ma:taxonomy="true" ma:internalName="bd0590dde75a4281b274cfe17b88f084" ma:taxonomyFieldName="ERIS_Keywords" ma:displayName="Keywords" ma:default="4;#Prudential Policy|43245a93-b13b-4262-9edd-8f7887118150" ma:fieldId="{bd0590dd-e75a-4281-b274-cfe17b88f084}" ma:taxonomyMulti="true" ma:sspId="2b1776d1-ae3b-49f8-a97b-1474fa7fa346" ma:termSetId="041e8d27-50b6-44df-be8e-d4aba88ea6e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RIS_ConfidentialityLevel" ma:index="14" ma:displayName="Confidentiality Level" ma:default="EIOPA Regular Use" ma:format="Dropdown" ma:internalName="ERIS_ConfidentialityLevel" ma:readOnly="false">
      <xsd:simpleType>
        <xsd:restriction base="dms:Choice">
          <xsd:enumeration value="PUBLIC"/>
          <xsd:enumeration value="EIOPA Regular Use"/>
          <xsd:enumeration value="EIOPA Restricted Use"/>
          <xsd:enumeration value="EIOPA Confidential Use"/>
        </xsd:restriction>
      </xsd:simpleType>
    </xsd:element>
    <xsd:element name="ERIS_AdditionalMarkings" ma:index="15" nillable="true" ma:displayName="Additional Markings" ma:format="Dropdown" ma:internalName="ERIS_AdditionalMarkings">
      <xsd:simpleType>
        <xsd:union memberTypes="dms:Text">
          <xsd:simpleType>
            <xsd:restriction base="dms:Choice">
              <xsd:enumeration value="Limited"/>
              <xsd:enumeration value="Internal Use Only"/>
              <xsd:enumeration value="Personal Data"/>
              <xsd:enumeration value="Staff Matter"/>
              <xsd:enumeration value="Management Only"/>
            </xsd:restriction>
          </xsd:simpleType>
        </xsd:union>
      </xsd:simpleType>
    </xsd:element>
    <xsd:element name="ERIS_ApprovalStatus" ma:index="16" nillable="true" ma:displayName="Approval Status" ma:default="DRAFT" ma:format="Dropdown" ma:internalName="ERIS_ApprovalStatus">
      <xsd:simpleType>
        <xsd:restriction base="dms:Choice">
          <xsd:enumeration value="DRAFT"/>
          <xsd:enumeration value="UNDER REVIEW"/>
          <xsd:enumeration value="FINAL"/>
          <xsd:enumeration value="N/A"/>
        </xsd:restriction>
      </xsd:simpleType>
    </xsd:element>
    <xsd:element name="ib9b5da6129a4764bff7589b09465f44" ma:index="17" nillable="true" ma:taxonomy="true" ma:internalName="ib9b5da6129a4764bff7589b09465f44" ma:taxonomyFieldName="ERIS_Department" ma:displayName="EIOPA Department" ma:default="" ma:fieldId="{2b9b5da6-129a-4764-bff7-589b09465f44}" ma:sspId="2b1776d1-ae3b-49f8-a97b-1474fa7fa346" ma:termSetId="2f2a64c9-9254-4d19-9904-51fea509003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951eb87927b40548bb1fcfe6ad9c4d4" ma:index="19" nillable="true" ma:taxonomy="true" ma:internalName="b951eb87927b40548bb1fcfe6ad9c4d4" ma:taxonomyFieldName="ERIS_Language" ma:displayName="Language" ma:default="3;#English|2741a941-2920-4ba4-aa70-d8ed6ac1785d" ma:fieldId="{b951eb87-927b-4054-8bb1-fcfe6ad9c4d4}" ma:taxonomyMulti="true" ma:sspId="2b1776d1-ae3b-49f8-a97b-1474fa7fa346" ma:termSetId="315add97-73bf-465d-a942-81c36fc30c9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RIS_OtherReference" ma:index="21" nillable="true" ma:displayName="Other Reference" ma:internalName="ERIS_OtherReference">
      <xsd:simpleType>
        <xsd:restriction base="dms:Text"/>
      </xsd:simpleType>
    </xsd:element>
    <xsd:element name="ERIS_Relation" ma:index="22" nillable="true" ma:displayName="Relation" ma:internalName="ERIS_Relation">
      <xsd:simpleType>
        <xsd:restriction base="dms:Text"/>
      </xsd:simpleType>
    </xsd:element>
    <xsd:element name="ERIS_AssignedTo" ma:index="23" nillable="true" ma:displayName="Assigned To" ma:internalName="ERIS_AssignedT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RIS_RecordNumber" ma:index="24" nillable="true" ma:displayName="Record Number" ma:internalName="ERIS_RecordNumber">
      <xsd:simpleType>
        <xsd:restriction base="dms:Text"/>
      </xsd:simpleType>
    </xsd:element>
    <xsd:element name="ERIS_SupersededObsolete" ma:index="29" nillable="true" ma:displayName="Superseded/Obsolete?" ma:default="0" ma:internalName="ERIS_SupersededObsolet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28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acf695-f66a-4768-b3cf-48c5dc920dbe">
      <Value>9</Value>
      <Value>42</Value>
      <Value>5</Value>
      <Value>4</Value>
      <Value>3</Value>
      <Value>8</Value>
    </TaxCatchAll>
    <ERIS_Relation xmlns="08acf695-f66a-4768-b3cf-48c5dc920dbe" xsi:nil="true"/>
    <ERIS_AssignedTo xmlns="08acf695-f66a-4768-b3cf-48c5dc920dbe">
      <UserInfo>
        <DisplayName/>
        <AccountId xsi:nil="true"/>
        <AccountType/>
      </UserInfo>
    </ERIS_AssignedTo>
    <ib9b5da6129a4764bff7589b09465f44 xmlns="08acf695-f66a-4768-b3cf-48c5dc920dbe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Supervisory Processes Department</TermName>
          <TermId xmlns="http://schemas.microsoft.com/office/infopath/2007/PartnerControls">3a9db3ad-f1a2-49c0-8c29-af39c608fb30</TermId>
        </TermInfo>
      </Terms>
    </ib9b5da6129a4764bff7589b09465f44>
    <b951eb87927b40548bb1fcfe6ad9c4d4 xmlns="08acf695-f66a-4768-b3cf-48c5dc920dbe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2741a941-2920-4ba4-aa70-d8ed6ac1785d</TermId>
        </TermInfo>
      </Terms>
    </b951eb87927b40548bb1fcfe6ad9c4d4>
    <bd0590dde75a4281b274cfe17b88f084 xmlns="08acf695-f66a-4768-b3cf-48c5dc920dbe">
      <Terms xmlns="http://schemas.microsoft.com/office/infopath/2007/PartnerControls">
        <TermInfo xmlns="http://schemas.microsoft.com/office/infopath/2007/PartnerControls">
          <TermName xmlns="http://schemas.microsoft.com/office/infopath/2007/PartnerControls">Quantitative Reporting Templates</TermName>
          <TermId xmlns="http://schemas.microsoft.com/office/infopath/2007/PartnerControls">d7753427-b1c9-4f72-b6a6-10b2a5ee67e3</TermId>
        </TermInfo>
        <TermInfo xmlns="http://schemas.microsoft.com/office/infopath/2007/PartnerControls">
          <TermName xmlns="http://schemas.microsoft.com/office/infopath/2007/PartnerControls">Prudential Policy</TermName>
          <TermId xmlns="http://schemas.microsoft.com/office/infopath/2007/PartnerControls">43245a93-b13b-4262-9edd-8f7887118150</TermId>
        </TermInfo>
        <TermInfo xmlns="http://schemas.microsoft.com/office/infopath/2007/PartnerControls">
          <TermName xmlns="http://schemas.microsoft.com/office/infopath/2007/PartnerControls">Regulatory Framework Monitoring</TermName>
          <TermId xmlns="http://schemas.microsoft.com/office/infopath/2007/PartnerControls">c95f4284-c8c2-4a99-bcad-302f92cd1745</TermId>
        </TermInfo>
      </Terms>
    </bd0590dde75a4281b274cfe17b88f084>
    <IconOverlay xmlns="http://schemas.microsoft.com/sharepoint/v4" xsi:nil="true"/>
    <ERIS_SupersededObsolete xmlns="08acf695-f66a-4768-b3cf-48c5dc920dbe">false</ERIS_SupersededObsolete>
    <ERIS_RecordNumber xmlns="08acf695-f66a-4768-b3cf-48c5dc920dbe">EIOPA(2019)0040367</ERIS_RecordNumber>
    <ERIS_AdditionalMarkings xmlns="08acf695-f66a-4768-b3cf-48c5dc920dbe" xsi:nil="true"/>
    <ERIS_ConfidentialityLevel xmlns="08acf695-f66a-4768-b3cf-48c5dc920dbe">EIOPA Regular Use</ERIS_ConfidentialityLevel>
    <FormData xmlns="http://schemas.microsoft.com/sharepoint/v3">&lt;?xml version="1.0" encoding="utf-8"?&gt;&lt;FormVariables&gt;&lt;Version /&gt;&lt;/FormVariables&gt;</FormData>
    <ERIS_ApprovalStatus xmlns="08acf695-f66a-4768-b3cf-48c5dc920dbe">DRAFT</ERIS_ApprovalStatus>
    <ERIS_OtherReference xmlns="08acf695-f66a-4768-b3cf-48c5dc920dbe" xsi:nil="true"/>
    <o5b23233268c446795eaad3746ea89f6 xmlns="08acf695-f66a-4768-b3cf-48c5dc920dbe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Consultation/Discussion Paper</TermName>
          <TermId xmlns="http://schemas.microsoft.com/office/infopath/2007/PartnerControls">d6165307-c9dd-4b86-89b7-c1e302d608ac</TermId>
        </TermInfo>
      </Terms>
    </o5b23233268c446795eaad3746ea89f6>
  </documentManagement>
</p:properties>
</file>

<file path=customXml/item3.xml><?xml version="1.0" encoding="utf-8"?>
<?mso-contentType ?>
<FormTemplates>
  <Display>DocumentLibraryForm</Display>
  <Edit>DocumentLibraryForm</Edit>
  <New>DocumentLibraryForm</New>
  <MobileDisplayFormUrl/>
  <MobileEditFormUrl/>
  <MobileNewFormUrl/>
</FormTemplates>
</file>

<file path=customXml/item4.xml><?xml version="1.0" encoding="utf-8"?>
<?mso-contentType ?>
<FormTemplates xmlns="http://schemas.microsoft.com/sharepoint/v3/contenttype/forms">
  <Display>NFListDisplayForm</Display>
  <Edit>NFListEditForm</Edit>
  <New>NFListEditForm</New>
</FormTemplates>
</file>

<file path=customXml/item5.xml><?xml version="1.0" encoding="utf-8"?>
<?mso-contentType ?>
<FormUrls xmlns="http://schemas.microsoft.com/sharepoint/v3/contenttype/forms/url">
  <MobileDisplay>_layouts/15/NintexForms/Mobile/DispForm.aspx</MobileDisplay>
  <MobileEdit>_layouts/15/NintexForms/Mobile/EditForm.aspx</MobileEdit>
  <MobileNew>_layouts/15/NintexForms/Mobile/NewForm.aspx</MobileNew>
</FormUrls>
</file>

<file path=customXml/itemProps1.xml><?xml version="1.0" encoding="utf-8"?>
<ds:datastoreItem xmlns:ds="http://schemas.openxmlformats.org/officeDocument/2006/customXml" ds:itemID="{FEA2FD02-38E1-4165-AA52-3EBC34351791}"/>
</file>

<file path=customXml/itemProps2.xml><?xml version="1.0" encoding="utf-8"?>
<ds:datastoreItem xmlns:ds="http://schemas.openxmlformats.org/officeDocument/2006/customXml" ds:itemID="{96461FE7-7227-4FEE-80BA-D348728BB8D4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B4C7A26-3B55-4371-9977-ECFF9FA0AA7F}"/>
</file>

<file path=customXml/itemProps4.xml><?xml version="1.0" encoding="utf-8"?>
<ds:datastoreItem xmlns:ds="http://schemas.openxmlformats.org/officeDocument/2006/customXml" ds:itemID="{5858C269-2CCB-4440-AEEF-C36B58D54B97}"/>
</file>

<file path=customXml/itemProps5.xml><?xml version="1.0" encoding="utf-8"?>
<ds:datastoreItem xmlns:ds="http://schemas.openxmlformats.org/officeDocument/2006/customXml" ds:itemID="{B07DFA21-AE83-4DE7-86EB-3AE2B350BF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EIOPA_Template_Proposal</vt:lpstr>
      <vt:lpstr>Data Validation</vt:lpstr>
    </vt:vector>
  </TitlesOfParts>
  <Company>EIOPA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Paola Brenda</dc:creator>
  <cp:lastModifiedBy>Paola Brenda</cp:lastModifiedBy>
  <dcterms:created xsi:type="dcterms:W3CDTF">2019-04-26T08:46:02Z</dcterms:created>
  <dcterms:modified xsi:type="dcterms:W3CDTF">2019-07-05T06:22:35Z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0x010100BD4417634701014DA0CDE7BA7EA0A0370010DE6CC8CF7C2F4C95DD4560A5BFE726</vt:lpwstr>
  </property>
  <property fmtid="{D5CDD505-2E9C-101B-9397-08002B2CF9AE}" pid="3" name="ERIS_Language">
    <vt:lpwstr>3;#English|2741a941-2920-4ba4-aa70-d8ed6ac1785d</vt:lpwstr>
  </property>
  <property fmtid="{D5CDD505-2E9C-101B-9397-08002B2CF9AE}" pid="4" name="ERIS_Keywords">
    <vt:lpwstr>8;#Quantitative Reporting Templates|d7753427-b1c9-4f72-b6a6-10b2a5ee67e3;#4;#Prudential Policy|43245a93-b13b-4262-9edd-8f7887118150;#5;#Regulatory Framework Monitoring|c95f4284-c8c2-4a99-bcad-302f92cd1745</vt:lpwstr>
  </property>
  <property fmtid="{D5CDD505-2E9C-101B-9397-08002B2CF9AE}" pid="5" name="ERIS_Department">
    <vt:lpwstr>9;#Supervisory Processes Department|3a9db3ad-f1a2-49c0-8c29-af39c608fb30</vt:lpwstr>
  </property>
  <property fmtid="{D5CDD505-2E9C-101B-9397-08002B2CF9AE}" pid="6" name="ERIS_DocumentType">
    <vt:lpwstr>42;#Consultation/Discussion Paper|d6165307-c9dd-4b86-89b7-c1e302d608ac</vt:lpwstr>
  </property>
  <property fmtid="{D5CDD505-2E9C-101B-9397-08002B2CF9AE}" pid="7" name="RecordPoint_WorkflowType">
    <vt:lpwstr>ActiveSubmitStub</vt:lpwstr>
  </property>
  <property fmtid="{D5CDD505-2E9C-101B-9397-08002B2CF9AE}" pid="8" name="RecordPoint_ActiveItemUniqueId">
    <vt:lpwstr>{b6e5b907-f38e-4860-8e64-c3b28e78f3ea}</vt:lpwstr>
  </property>
  <property fmtid="{D5CDD505-2E9C-101B-9397-08002B2CF9AE}" pid="9" name="RecordPoint_ActiveItemWebId">
    <vt:lpwstr>{7d3a43e0-6a6d-43c3-be80-d9064606a4a9}</vt:lpwstr>
  </property>
  <property fmtid="{D5CDD505-2E9C-101B-9397-08002B2CF9AE}" pid="10" name="RecordPoint_ActiveItemSiteId">
    <vt:lpwstr>{7a172dfa-c9d6-41b8-93a6-13c75f55ec66}</vt:lpwstr>
  </property>
  <property fmtid="{D5CDD505-2E9C-101B-9397-08002B2CF9AE}" pid="11" name="RecordPoint_ActiveItemListId">
    <vt:lpwstr>{335d190b-d285-4fb9-b9c4-fd3b7459182d}</vt:lpwstr>
  </property>
  <property fmtid="{D5CDD505-2E9C-101B-9397-08002B2CF9AE}" pid="12" name="RecordPoint_RecordNumberSubmitted">
    <vt:lpwstr>EIOPA(2019)0040367</vt:lpwstr>
  </property>
  <property fmtid="{D5CDD505-2E9C-101B-9397-08002B2CF9AE}" pid="13" name="RecordPoint_SubmissionCompleted">
    <vt:lpwstr>2019-07-05T18:09:32.3897410+02:00</vt:lpwstr>
  </property>
</Properties>
</file>